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adminmyfsu.sharepoint.com/sites/SeniorDesign233/Shared Documents/General/Spring Project Plan/"/>
    </mc:Choice>
  </mc:AlternateContent>
  <xr:revisionPtr revIDLastSave="510" documentId="8_{B790D824-50F2-4B2C-AE9C-B15C8ED2820B}" xr6:coauthVersionLast="47" xr6:coauthVersionMax="47" xr10:uidLastSave="{233E86D9-7E50-417A-A12A-3B039E5F8E04}"/>
  <bookViews>
    <workbookView xWindow="-110" yWindow="-110" windowWidth="22780" windowHeight="14660" xr2:uid="{00000000-000D-0000-FFFF-FFFF00000000}"/>
  </bookViews>
  <sheets>
    <sheet name="Spring Plan" sheetId="45818" r:id="rId1"/>
  </sheets>
  <definedNames>
    <definedName name="_xlnm.Print_Area" localSheetId="0">'Spring Plan'!$B$2:$AI$51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35" i="45818" l="1"/>
  <c r="AB35" i="45818"/>
  <c r="AA35" i="45818"/>
  <c r="Z35" i="45818"/>
  <c r="Y35" i="45818"/>
  <c r="X35" i="45818"/>
  <c r="W35" i="45818"/>
  <c r="V35" i="45818"/>
  <c r="U35" i="45818"/>
  <c r="T35" i="45818"/>
  <c r="S35" i="45818"/>
  <c r="R35" i="45818"/>
  <c r="Q35" i="45818"/>
  <c r="P35" i="45818"/>
  <c r="O35" i="45818"/>
  <c r="N35" i="45818"/>
  <c r="M35" i="45818"/>
  <c r="AD35" i="45818"/>
  <c r="L33" i="45818" l="1"/>
  <c r="AG2" i="45818"/>
  <c r="AK70" i="45818"/>
  <c r="AK69" i="45818"/>
  <c r="AK68" i="45818"/>
</calcChain>
</file>

<file path=xl/sharedStrings.xml><?xml version="1.0" encoding="utf-8"?>
<sst xmlns="http://schemas.openxmlformats.org/spreadsheetml/2006/main" count="183" uniqueCount="51">
  <si>
    <r>
      <t xml:space="preserve">Project Instructor: </t>
    </r>
    <r>
      <rPr>
        <b/>
        <sz val="14"/>
        <color indexed="22"/>
        <rFont val="Arial"/>
        <family val="2"/>
      </rPr>
      <t>Shayne McConomy</t>
    </r>
  </si>
  <si>
    <t>Date:</t>
  </si>
  <si>
    <t>Objectives</t>
  </si>
  <si>
    <t>Major Tasks</t>
  </si>
  <si>
    <t>Owner / Priority</t>
  </si>
  <si>
    <t>✓</t>
  </si>
  <si>
    <t>Spring Semester Initial Meeting</t>
  </si>
  <si>
    <t>™</t>
  </si>
  <si>
    <t>Spring Work Breakdown Structure</t>
  </si>
  <si>
    <t>CAD of General Design</t>
  </si>
  <si>
    <t>Update Bill of Materials</t>
  </si>
  <si>
    <t>Order Components</t>
  </si>
  <si>
    <t>Apply For Graduation (Closes)</t>
  </si>
  <si>
    <t xml:space="preserve">Update Sponsor </t>
  </si>
  <si>
    <t>Begin Design Refinment and Additions</t>
  </si>
  <si>
    <t xml:space="preserve">Finalize Updated Design </t>
  </si>
  <si>
    <t>CAD of Updated Design</t>
  </si>
  <si>
    <t>Finalize Project For Presentation</t>
  </si>
  <si>
    <t>Engineering Design Day</t>
  </si>
  <si>
    <t>Last Day of Classes</t>
  </si>
  <si>
    <t>Graduation</t>
  </si>
  <si>
    <t># People working on the project:</t>
  </si>
  <si>
    <t>Academic</t>
  </si>
  <si>
    <t>Homework</t>
  </si>
  <si>
    <t>Presentation</t>
  </si>
  <si>
    <t>Documentation</t>
  </si>
  <si>
    <t>Design</t>
  </si>
  <si>
    <t xml:space="preserve">Assembly </t>
  </si>
  <si>
    <t>Testing</t>
  </si>
  <si>
    <t>Braden Dukes</t>
  </si>
  <si>
    <t>All Members</t>
  </si>
  <si>
    <t>Millions</t>
  </si>
  <si>
    <t xml:space="preserve"> </t>
  </si>
  <si>
    <t>Budgeted</t>
  </si>
  <si>
    <t>Expended</t>
  </si>
  <si>
    <t>Mac Borngesser</t>
  </si>
  <si>
    <t>Jaxon Stadelnikas</t>
  </si>
  <si>
    <t>Brian McGough</t>
  </si>
  <si>
    <t>CFD Analysis of Model</t>
  </si>
  <si>
    <t>Project Completed By: March 30, 2022</t>
  </si>
  <si>
    <t>Final Exam Week</t>
  </si>
  <si>
    <t>CAD of Nitrogen Flow</t>
  </si>
  <si>
    <t>Assembly and Begin General Testing</t>
  </si>
  <si>
    <t>Assemble with All New Components</t>
  </si>
  <si>
    <t>Begin Testing New Model</t>
  </si>
  <si>
    <t xml:space="preserve">Final Testing of Product </t>
  </si>
  <si>
    <t>Apply For Graduation (Open)</t>
  </si>
  <si>
    <t>Finalize General Design</t>
  </si>
  <si>
    <r>
      <t>Project:</t>
    </r>
    <r>
      <rPr>
        <b/>
        <sz val="14"/>
        <color theme="0" tint="-0.249977111117893"/>
        <rFont val="Arial"/>
        <family val="2"/>
      </rPr>
      <t xml:space="preserve"> Team 515</t>
    </r>
  </si>
  <si>
    <r>
      <t xml:space="preserve">Project Objective:  </t>
    </r>
    <r>
      <rPr>
        <b/>
        <sz val="12"/>
        <color theme="0" tint="-0.34998626667073579"/>
        <rFont val="Arial"/>
        <family val="2"/>
      </rPr>
      <t>Develop and test a nuclear reactor canister for use in a nuclear propulsion system engine</t>
    </r>
  </si>
  <si>
    <t>CFD Analysis of Nitrogen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</si>
</sst>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"/>
    <numFmt numFmtId="165" formatCode="&quot;$&quot;#,##0.00"/>
    <numFmt numFmtId="166" formatCode="_([$€-2]* #,##0.00_);_([$€-2]* \(#,##0.00\);_([$€-2]* &quot;-&quot;??_)"/>
    <numFmt numFmtId="167" formatCode="0000"/>
    <numFmt numFmtId="168" formatCode="[$-409]d\-mmm\-yy;@"/>
  </numFmts>
  <fonts count="29" x14ac:knownFonts="1">
    <font>
      <sz val="10"/>
      <name val="Verdana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Wingdings 2"/>
      <family val="1"/>
      <charset val="2"/>
    </font>
    <font>
      <sz val="10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4"/>
      <color indexed="22"/>
      <name val="Arial"/>
      <family val="2"/>
    </font>
    <font>
      <sz val="14"/>
      <color theme="0" tint="-0.34998626667073579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0" tint="-0.34998626667073579"/>
      <name val="Arial"/>
      <family val="2"/>
    </font>
    <font>
      <sz val="11"/>
      <color rgb="FF9C65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0" tint="-0.249977111117893"/>
      <name val="Arial"/>
      <family val="2"/>
    </font>
    <font>
      <b/>
      <sz val="11"/>
      <name val="Arial"/>
      <family val="2"/>
    </font>
    <font>
      <b/>
      <sz val="14"/>
      <name val="Wingdings 2"/>
      <family val="1"/>
      <charset val="2"/>
    </font>
    <font>
      <b/>
      <sz val="10"/>
      <name val="Wingdings 2"/>
      <family val="1"/>
      <charset val="2"/>
    </font>
    <font>
      <b/>
      <sz val="10"/>
      <color rgb="FFFF0000"/>
      <name val="Wingdings 2"/>
      <family val="1"/>
      <charset val="2"/>
    </font>
    <font>
      <b/>
      <sz val="14"/>
      <color rgb="FFD0CECE"/>
      <name val="Arial"/>
      <family val="2"/>
    </font>
    <font>
      <b/>
      <sz val="10"/>
      <color theme="1"/>
      <name val="Wingdings 2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8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indexed="22"/>
      </right>
      <top style="medium">
        <color auto="1"/>
      </top>
      <bottom style="hair">
        <color indexed="22"/>
      </bottom>
      <diagonal/>
    </border>
    <border>
      <left style="hair">
        <color indexed="22"/>
      </left>
      <right/>
      <top style="medium">
        <color auto="1"/>
      </top>
      <bottom style="hair">
        <color indexed="22"/>
      </bottom>
      <diagonal/>
    </border>
    <border>
      <left/>
      <right/>
      <top style="medium">
        <color auto="1"/>
      </top>
      <bottom style="hair">
        <color indexed="22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medium">
        <color auto="1"/>
      </left>
      <right style="hair">
        <color indexed="22"/>
      </right>
      <top/>
      <bottom style="hair">
        <color indexed="22"/>
      </bottom>
      <diagonal/>
    </border>
    <border>
      <left style="medium">
        <color auto="1"/>
      </left>
      <right style="hair">
        <color indexed="22"/>
      </right>
      <top style="medium">
        <color auto="1"/>
      </top>
      <bottom/>
      <diagonal/>
    </border>
    <border>
      <left style="hair">
        <color indexed="22"/>
      </left>
      <right style="hair">
        <color indexed="22"/>
      </right>
      <top style="medium">
        <color auto="1"/>
      </top>
      <bottom/>
      <diagonal/>
    </border>
    <border>
      <left style="hair">
        <color indexed="22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indexed="22"/>
      </right>
      <top/>
      <bottom style="medium">
        <color auto="1"/>
      </bottom>
      <diagonal/>
    </border>
    <border>
      <left style="hair">
        <color indexed="22"/>
      </left>
      <right style="hair">
        <color indexed="22"/>
      </right>
      <top/>
      <bottom style="medium">
        <color auto="1"/>
      </bottom>
      <diagonal/>
    </border>
    <border>
      <left style="hair">
        <color indexed="22"/>
      </left>
      <right style="medium">
        <color auto="1"/>
      </right>
      <top/>
      <bottom style="medium">
        <color auto="1"/>
      </bottom>
      <diagonal/>
    </border>
    <border>
      <left style="hair">
        <color indexed="22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indexed="22"/>
      </top>
      <bottom style="hair">
        <color indexed="22"/>
      </bottom>
      <diagonal/>
    </border>
    <border>
      <left/>
      <right style="medium">
        <color auto="1"/>
      </right>
      <top style="hair">
        <color indexed="22"/>
      </top>
      <bottom style="hair">
        <color indexed="22"/>
      </bottom>
      <diagonal/>
    </border>
    <border>
      <left style="medium">
        <color auto="1"/>
      </left>
      <right/>
      <top style="hair">
        <color indexed="22"/>
      </top>
      <bottom style="medium">
        <color auto="1"/>
      </bottom>
      <diagonal/>
    </border>
    <border>
      <left/>
      <right/>
      <top style="hair">
        <color indexed="22"/>
      </top>
      <bottom style="medium">
        <color auto="1"/>
      </bottom>
      <diagonal/>
    </border>
    <border>
      <left/>
      <right style="medium">
        <color auto="1"/>
      </right>
      <top style="hair">
        <color indexed="22"/>
      </top>
      <bottom style="medium">
        <color auto="1"/>
      </bottom>
      <diagonal/>
    </border>
    <border>
      <left style="hair">
        <color indexed="22"/>
      </left>
      <right style="hair">
        <color indexed="22"/>
      </right>
      <top/>
      <bottom/>
      <diagonal/>
    </border>
    <border>
      <left style="hair">
        <color indexed="22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indexed="22"/>
      </bottom>
      <diagonal/>
    </border>
    <border>
      <left/>
      <right style="medium">
        <color auto="1"/>
      </right>
      <top style="medium">
        <color auto="1"/>
      </top>
      <bottom style="hair">
        <color indexed="22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indexed="22"/>
      </right>
      <top/>
      <bottom/>
      <diagonal/>
    </border>
    <border>
      <left style="hair">
        <color indexed="22"/>
      </left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/>
      <top style="hair">
        <color indexed="22"/>
      </top>
      <bottom/>
      <diagonal/>
    </border>
    <border>
      <left style="hair">
        <color indexed="22"/>
      </left>
      <right style="medium">
        <color auto="1"/>
      </right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theme="0" tint="-0.249977111117893"/>
      </left>
      <right style="medium">
        <color auto="1"/>
      </right>
      <top/>
      <bottom/>
      <diagonal/>
    </border>
    <border>
      <left style="hair">
        <color theme="0" tint="-0.249977111117893"/>
      </left>
      <right style="medium">
        <color auto="1"/>
      </right>
      <top/>
      <bottom style="medium">
        <color auto="1"/>
      </bottom>
      <diagonal/>
    </border>
    <border>
      <left style="hair">
        <color theme="0" tint="-0.249977111117893"/>
      </left>
      <right/>
      <top style="hair">
        <color theme="0" tint="-0.249977111117893"/>
      </top>
      <bottom style="medium">
        <color auto="1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 style="medium">
        <color auto="1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medium">
        <color auto="1"/>
      </bottom>
      <diagonal/>
    </border>
    <border>
      <left style="hair">
        <color indexed="22"/>
      </left>
      <right/>
      <top style="hair">
        <color indexed="22"/>
      </top>
      <bottom style="medium">
        <color auto="1"/>
      </bottom>
      <diagonal/>
    </border>
    <border>
      <left style="hair">
        <color theme="0" tint="-0.249977111117893"/>
      </left>
      <right/>
      <top style="medium">
        <color auto="1"/>
      </top>
      <bottom/>
      <diagonal/>
    </border>
    <border>
      <left style="hair">
        <color theme="0" tint="-0.249977111117893"/>
      </left>
      <right style="medium">
        <color auto="1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medium">
        <color auto="1"/>
      </right>
      <top style="hair">
        <color theme="0" tint="-0.249977111117893"/>
      </top>
      <bottom style="medium">
        <color auto="1"/>
      </bottom>
      <diagonal/>
    </border>
    <border>
      <left/>
      <right style="hair">
        <color indexed="22"/>
      </right>
      <top style="medium">
        <color auto="1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/>
      <diagonal/>
    </border>
    <border>
      <left/>
      <right style="hair">
        <color indexed="22"/>
      </right>
      <top style="hair">
        <color indexed="22"/>
      </top>
      <bottom style="medium">
        <color auto="1"/>
      </bottom>
      <diagonal/>
    </border>
    <border>
      <left/>
      <right style="hair">
        <color indexed="22"/>
      </right>
      <top/>
      <bottom style="medium">
        <color auto="1"/>
      </bottom>
      <diagonal/>
    </border>
    <border>
      <left/>
      <right style="hair">
        <color indexed="22"/>
      </right>
      <top style="medium">
        <color auto="1"/>
      </top>
      <bottom/>
      <diagonal/>
    </border>
    <border>
      <left style="hair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theme="0" tint="-0.249977111117893"/>
      </top>
      <bottom/>
      <diagonal/>
    </border>
    <border>
      <left style="hair">
        <color theme="0" tint="-0.249977111117893"/>
      </left>
      <right/>
      <top/>
      <bottom/>
      <diagonal/>
    </border>
    <border>
      <left/>
      <right style="hair">
        <color theme="0" tint="-0.249977111117893"/>
      </right>
      <top/>
      <bottom/>
      <diagonal/>
    </border>
    <border>
      <left style="medium">
        <color indexed="64"/>
      </left>
      <right style="hair">
        <color theme="0" tint="-0.249977111117893"/>
      </right>
      <top/>
      <bottom/>
      <diagonal/>
    </border>
    <border>
      <left style="medium">
        <color indexed="64"/>
      </left>
      <right style="hair">
        <color theme="0" tint="-0.249977111117893"/>
      </right>
      <top/>
      <bottom style="medium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theme="0" tint="-0.249977111117893"/>
      </top>
      <bottom/>
      <diagonal/>
    </border>
    <border>
      <left/>
      <right style="hair">
        <color theme="0" tint="-0.249977111117893"/>
      </right>
      <top/>
      <bottom style="medium">
        <color indexed="64"/>
      </bottom>
      <diagonal/>
    </border>
    <border>
      <left/>
      <right/>
      <top style="hair">
        <color theme="0" tint="-0.249977111117893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medium">
        <color auto="1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indexed="22"/>
      </bottom>
      <diagonal/>
    </border>
    <border>
      <left style="medium">
        <color indexed="64"/>
      </left>
      <right style="hair">
        <color theme="0" tint="-0.249977111117893"/>
      </right>
      <top style="medium">
        <color indexed="64"/>
      </top>
      <bottom/>
      <diagonal/>
    </border>
    <border>
      <left style="hair">
        <color theme="0" tint="-0.249977111117893"/>
      </left>
      <right style="medium">
        <color indexed="64"/>
      </right>
      <top/>
      <bottom style="hair">
        <color indexed="22"/>
      </bottom>
      <diagonal/>
    </border>
    <border>
      <left style="medium">
        <color indexed="64"/>
      </left>
      <right style="hair">
        <color theme="0" tint="-0.249977111117893"/>
      </right>
      <top/>
      <bottom style="hair">
        <color indexed="22"/>
      </bottom>
      <diagonal/>
    </border>
    <border>
      <left style="medium">
        <color indexed="64"/>
      </left>
      <right style="hair">
        <color indexed="22"/>
      </right>
      <top/>
      <bottom style="hair">
        <color indexed="22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6" fontId="2" fillId="0" borderId="0" applyFont="0" applyFill="0" applyBorder="0" applyAlignment="0" applyProtection="0"/>
    <xf numFmtId="0" fontId="3" fillId="0" borderId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" fillId="0" borderId="0"/>
    <xf numFmtId="0" fontId="19" fillId="6" borderId="0" applyNumberFormat="0" applyBorder="0" applyAlignment="0" applyProtection="0"/>
  </cellStyleXfs>
  <cellXfs count="229">
    <xf numFmtId="0" fontId="0" fillId="0" borderId="0" xfId="0"/>
    <xf numFmtId="0" fontId="3" fillId="0" borderId="0" xfId="2"/>
    <xf numFmtId="0" fontId="3" fillId="0" borderId="0" xfId="2" applyAlignment="1">
      <alignment horizontal="left"/>
    </xf>
    <xf numFmtId="0" fontId="3" fillId="0" borderId="0" xfId="2" applyAlignment="1">
      <alignment horizontal="right"/>
    </xf>
    <xf numFmtId="0" fontId="4" fillId="0" borderId="0" xfId="2" applyFont="1"/>
    <xf numFmtId="0" fontId="5" fillId="0" borderId="2" xfId="2" applyFont="1" applyBorder="1" applyAlignment="1">
      <alignment horizontal="left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right"/>
    </xf>
    <xf numFmtId="0" fontId="6" fillId="0" borderId="0" xfId="2" applyFont="1"/>
    <xf numFmtId="0" fontId="6" fillId="0" borderId="0" xfId="2" applyFont="1" applyAlignment="1">
      <alignment horizontal="left"/>
    </xf>
    <xf numFmtId="0" fontId="6" fillId="0" borderId="0" xfId="2" applyFont="1" applyAlignment="1">
      <alignment horizontal="right"/>
    </xf>
    <xf numFmtId="0" fontId="8" fillId="0" borderId="0" xfId="2" applyFont="1"/>
    <xf numFmtId="0" fontId="3" fillId="0" borderId="0" xfId="2" applyProtection="1">
      <protection locked="0"/>
    </xf>
    <xf numFmtId="0" fontId="3" fillId="0" borderId="0" xfId="2" applyAlignment="1" applyProtection="1">
      <alignment horizontal="left"/>
      <protection locked="0"/>
    </xf>
    <xf numFmtId="0" fontId="3" fillId="0" borderId="0" xfId="2" applyAlignment="1" applyProtection="1">
      <alignment horizontal="right"/>
      <protection locked="0"/>
    </xf>
    <xf numFmtId="0" fontId="3" fillId="0" borderId="1" xfId="2" applyBorder="1" applyAlignment="1">
      <alignment horizontal="left"/>
    </xf>
    <xf numFmtId="0" fontId="3" fillId="0" borderId="2" xfId="2" applyBorder="1"/>
    <xf numFmtId="0" fontId="3" fillId="0" borderId="13" xfId="2" applyBorder="1" applyAlignment="1">
      <alignment horizontal="center"/>
    </xf>
    <xf numFmtId="0" fontId="3" fillId="0" borderId="14" xfId="2" applyBorder="1" applyAlignment="1">
      <alignment horizontal="center"/>
    </xf>
    <xf numFmtId="0" fontId="3" fillId="0" borderId="15" xfId="2" applyBorder="1" applyAlignment="1">
      <alignment horizontal="center"/>
    </xf>
    <xf numFmtId="0" fontId="3" fillId="0" borderId="16" xfId="2" applyBorder="1"/>
    <xf numFmtId="0" fontId="9" fillId="0" borderId="0" xfId="2" applyFont="1"/>
    <xf numFmtId="17" fontId="7" fillId="0" borderId="0" xfId="2" applyNumberFormat="1" applyFont="1" applyAlignment="1">
      <alignment horizontal="right" vertical="center" textRotation="27"/>
    </xf>
    <xf numFmtId="0" fontId="7" fillId="0" borderId="0" xfId="2" applyFont="1" applyAlignment="1">
      <alignment horizontal="right"/>
    </xf>
    <xf numFmtId="0" fontId="7" fillId="0" borderId="0" xfId="2" applyFont="1" applyAlignment="1">
      <alignment horizontal="center"/>
    </xf>
    <xf numFmtId="0" fontId="9" fillId="0" borderId="0" xfId="2" applyFont="1" applyAlignment="1">
      <alignment horizontal="right"/>
    </xf>
    <xf numFmtId="0" fontId="3" fillId="0" borderId="2" xfId="2" applyBorder="1" applyAlignment="1" applyProtection="1">
      <alignment horizontal="left" vertical="top"/>
      <protection locked="0"/>
    </xf>
    <xf numFmtId="0" fontId="3" fillId="0" borderId="3" xfId="2" applyBorder="1" applyAlignment="1" applyProtection="1">
      <alignment horizontal="left" vertical="top"/>
      <protection locked="0"/>
    </xf>
    <xf numFmtId="0" fontId="7" fillId="0" borderId="0" xfId="2" applyFont="1"/>
    <xf numFmtId="0" fontId="3" fillId="0" borderId="16" xfId="2" applyBorder="1" applyAlignment="1" applyProtection="1">
      <alignment horizontal="left" vertical="top"/>
      <protection locked="0"/>
    </xf>
    <xf numFmtId="0" fontId="3" fillId="0" borderId="0" xfId="2" applyAlignment="1" applyProtection="1">
      <alignment horizontal="left" vertical="top"/>
      <protection locked="0"/>
    </xf>
    <xf numFmtId="0" fontId="3" fillId="0" borderId="17" xfId="2" applyBorder="1" applyAlignment="1" applyProtection="1">
      <alignment horizontal="left" vertical="top"/>
      <protection locked="0"/>
    </xf>
    <xf numFmtId="0" fontId="12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4" fontId="3" fillId="0" borderId="0" xfId="2" applyNumberFormat="1" applyAlignment="1">
      <alignment horizontal="right"/>
    </xf>
    <xf numFmtId="0" fontId="3" fillId="0" borderId="19" xfId="2" applyBorder="1"/>
    <xf numFmtId="0" fontId="3" fillId="0" borderId="20" xfId="2" applyBorder="1"/>
    <xf numFmtId="0" fontId="3" fillId="0" borderId="19" xfId="2" applyBorder="1" applyAlignment="1" applyProtection="1">
      <alignment horizontal="left" vertical="top"/>
      <protection locked="0"/>
    </xf>
    <xf numFmtId="0" fontId="3" fillId="0" borderId="20" xfId="2" applyBorder="1" applyAlignment="1" applyProtection="1">
      <alignment horizontal="left" vertical="top"/>
      <protection locked="0"/>
    </xf>
    <xf numFmtId="0" fontId="3" fillId="0" borderId="21" xfId="2" applyBorder="1" applyAlignment="1" applyProtection="1">
      <alignment horizontal="left" vertical="top"/>
      <protection locked="0"/>
    </xf>
    <xf numFmtId="167" fontId="13" fillId="0" borderId="0" xfId="2" applyNumberFormat="1" applyFont="1" applyAlignment="1" applyProtection="1">
      <alignment horizontal="center"/>
      <protection locked="0"/>
    </xf>
    <xf numFmtId="0" fontId="10" fillId="0" borderId="0" xfId="2" applyFont="1" applyAlignment="1" applyProtection="1">
      <alignment horizontal="center"/>
      <protection locked="0"/>
    </xf>
    <xf numFmtId="0" fontId="4" fillId="0" borderId="1" xfId="2" applyFont="1" applyBorder="1"/>
    <xf numFmtId="0" fontId="4" fillId="0" borderId="2" xfId="2" applyFont="1" applyBorder="1"/>
    <xf numFmtId="0" fontId="6" fillId="0" borderId="19" xfId="2" applyFont="1" applyBorder="1"/>
    <xf numFmtId="0" fontId="6" fillId="0" borderId="20" xfId="2" applyFont="1" applyBorder="1"/>
    <xf numFmtId="0" fontId="4" fillId="0" borderId="16" xfId="2" applyFont="1" applyBorder="1"/>
    <xf numFmtId="0" fontId="5" fillId="0" borderId="0" xfId="2" applyFont="1" applyAlignment="1">
      <alignment horizontal="left"/>
    </xf>
    <xf numFmtId="165" fontId="11" fillId="0" borderId="0" xfId="2" applyNumberFormat="1" applyFont="1" applyAlignment="1" applyProtection="1">
      <alignment horizontal="right"/>
      <protection locked="0"/>
    </xf>
    <xf numFmtId="0" fontId="3" fillId="0" borderId="38" xfId="2" applyBorder="1" applyProtection="1">
      <protection locked="0"/>
    </xf>
    <xf numFmtId="0" fontId="3" fillId="0" borderId="37" xfId="2" applyBorder="1" applyAlignment="1">
      <alignment horizontal="center"/>
    </xf>
    <xf numFmtId="0" fontId="3" fillId="0" borderId="18" xfId="2" applyBorder="1" applyAlignment="1">
      <alignment horizontal="left"/>
    </xf>
    <xf numFmtId="0" fontId="3" fillId="2" borderId="0" xfId="2" applyFill="1" applyProtection="1">
      <protection locked="0"/>
    </xf>
    <xf numFmtId="0" fontId="3" fillId="3" borderId="0" xfId="2" applyFill="1" applyProtection="1">
      <protection locked="0"/>
    </xf>
    <xf numFmtId="0" fontId="3" fillId="3" borderId="0" xfId="2" applyFill="1" applyAlignment="1" applyProtection="1">
      <alignment horizontal="left"/>
      <protection locked="0"/>
    </xf>
    <xf numFmtId="0" fontId="3" fillId="3" borderId="0" xfId="2" applyFill="1" applyAlignment="1" applyProtection="1">
      <alignment horizontal="right"/>
      <protection locked="0"/>
    </xf>
    <xf numFmtId="0" fontId="10" fillId="3" borderId="22" xfId="2" applyFont="1" applyFill="1" applyBorder="1" applyAlignment="1" applyProtection="1">
      <alignment horizontal="center" vertical="center"/>
      <protection locked="0"/>
    </xf>
    <xf numFmtId="0" fontId="10" fillId="3" borderId="23" xfId="2" applyFont="1" applyFill="1" applyBorder="1" applyAlignment="1" applyProtection="1">
      <alignment horizontal="center" vertical="center"/>
      <protection locked="0"/>
    </xf>
    <xf numFmtId="0" fontId="10" fillId="3" borderId="25" xfId="2" applyFont="1" applyFill="1" applyBorder="1" applyAlignment="1" applyProtection="1">
      <alignment horizontal="center" vertical="center"/>
      <protection locked="0"/>
    </xf>
    <xf numFmtId="0" fontId="10" fillId="3" borderId="24" xfId="2" applyFont="1" applyFill="1" applyBorder="1" applyAlignment="1" applyProtection="1">
      <alignment horizontal="center" vertical="center"/>
      <protection locked="0"/>
    </xf>
    <xf numFmtId="0" fontId="20" fillId="3" borderId="22" xfId="2" applyFont="1" applyFill="1" applyBorder="1" applyAlignment="1" applyProtection="1">
      <alignment horizontal="center"/>
      <protection locked="0"/>
    </xf>
    <xf numFmtId="0" fontId="3" fillId="3" borderId="38" xfId="2" applyFill="1" applyBorder="1" applyProtection="1">
      <protection locked="0"/>
    </xf>
    <xf numFmtId="0" fontId="3" fillId="3" borderId="0" xfId="2" applyFill="1"/>
    <xf numFmtId="0" fontId="6" fillId="0" borderId="16" xfId="2" applyFont="1" applyBorder="1"/>
    <xf numFmtId="0" fontId="4" fillId="3" borderId="0" xfId="2" applyFont="1" applyFill="1"/>
    <xf numFmtId="0" fontId="6" fillId="3" borderId="0" xfId="2" applyFont="1" applyFill="1"/>
    <xf numFmtId="0" fontId="3" fillId="3" borderId="17" xfId="2" applyFill="1" applyBorder="1" applyProtection="1">
      <protection locked="0"/>
    </xf>
    <xf numFmtId="0" fontId="3" fillId="0" borderId="16" xfId="2" applyBorder="1" applyProtection="1">
      <protection locked="0"/>
    </xf>
    <xf numFmtId="0" fontId="9" fillId="0" borderId="4" xfId="2" applyFont="1" applyBorder="1" applyAlignment="1">
      <alignment horizontal="left"/>
    </xf>
    <xf numFmtId="0" fontId="3" fillId="3" borderId="20" xfId="2" applyFill="1" applyBorder="1" applyAlignment="1" applyProtection="1">
      <alignment horizontal="center" vertical="center"/>
      <protection locked="0"/>
    </xf>
    <xf numFmtId="0" fontId="3" fillId="3" borderId="20" xfId="2" applyFill="1" applyBorder="1" applyAlignment="1" applyProtection="1">
      <alignment horizontal="right" vertical="center" wrapText="1"/>
      <protection locked="0"/>
    </xf>
    <xf numFmtId="0" fontId="6" fillId="0" borderId="37" xfId="2" applyFont="1" applyBorder="1" applyAlignment="1" applyProtection="1">
      <alignment horizontal="center" vertical="top" textRotation="90"/>
      <protection locked="0"/>
    </xf>
    <xf numFmtId="0" fontId="6" fillId="0" borderId="14" xfId="2" applyFont="1" applyBorder="1" applyAlignment="1" applyProtection="1">
      <alignment vertical="top" textRotation="90"/>
      <protection locked="0"/>
    </xf>
    <xf numFmtId="0" fontId="20" fillId="3" borderId="58" xfId="2" applyFont="1" applyFill="1" applyBorder="1" applyAlignment="1" applyProtection="1">
      <alignment horizontal="center"/>
      <protection locked="0"/>
    </xf>
    <xf numFmtId="0" fontId="3" fillId="0" borderId="59" xfId="2" applyBorder="1" applyAlignment="1">
      <alignment horizontal="center"/>
    </xf>
    <xf numFmtId="0" fontId="3" fillId="0" borderId="2" xfId="2" applyBorder="1" applyAlignment="1">
      <alignment horizontal="center"/>
    </xf>
    <xf numFmtId="0" fontId="21" fillId="2" borderId="5" xfId="2" applyFont="1" applyFill="1" applyBorder="1" applyAlignment="1" applyProtection="1">
      <alignment horizontal="center"/>
      <protection locked="0"/>
    </xf>
    <xf numFmtId="0" fontId="21" fillId="2" borderId="55" xfId="2" applyFont="1" applyFill="1" applyBorder="1" applyAlignment="1" applyProtection="1">
      <alignment horizontal="center"/>
      <protection locked="0"/>
    </xf>
    <xf numFmtId="0" fontId="21" fillId="0" borderId="8" xfId="2" applyFont="1" applyBorder="1" applyAlignment="1" applyProtection="1">
      <alignment horizontal="center"/>
      <protection locked="0"/>
    </xf>
    <xf numFmtId="0" fontId="21" fillId="0" borderId="9" xfId="2" applyFont="1" applyBorder="1" applyAlignment="1" applyProtection="1">
      <alignment horizontal="center"/>
      <protection locked="0"/>
    </xf>
    <xf numFmtId="0" fontId="23" fillId="0" borderId="46" xfId="0" applyFont="1" applyBorder="1" applyAlignment="1">
      <alignment horizontal="center" vertical="center"/>
    </xf>
    <xf numFmtId="0" fontId="21" fillId="2" borderId="39" xfId="2" applyFont="1" applyFill="1" applyBorder="1" applyAlignment="1" applyProtection="1">
      <alignment horizontal="center"/>
      <protection locked="0"/>
    </xf>
    <xf numFmtId="0" fontId="21" fillId="2" borderId="40" xfId="2" applyFont="1" applyFill="1" applyBorder="1" applyAlignment="1" applyProtection="1">
      <alignment horizontal="center"/>
      <protection locked="0"/>
    </xf>
    <xf numFmtId="0" fontId="23" fillId="2" borderId="17" xfId="0" applyFont="1" applyFill="1" applyBorder="1" applyAlignment="1">
      <alignment horizontal="center" vertical="center"/>
    </xf>
    <xf numFmtId="0" fontId="21" fillId="0" borderId="39" xfId="2" applyFont="1" applyBorder="1" applyAlignment="1" applyProtection="1">
      <alignment horizontal="center"/>
      <protection locked="0"/>
    </xf>
    <xf numFmtId="0" fontId="21" fillId="0" borderId="40" xfId="2" applyFont="1" applyBorder="1" applyAlignment="1" applyProtection="1">
      <alignment horizontal="center"/>
      <protection locked="0"/>
    </xf>
    <xf numFmtId="0" fontId="23" fillId="2" borderId="63" xfId="0" applyFont="1" applyFill="1" applyBorder="1" applyAlignment="1">
      <alignment horizontal="center" vertical="center"/>
    </xf>
    <xf numFmtId="0" fontId="21" fillId="2" borderId="42" xfId="2" applyFont="1" applyFill="1" applyBorder="1" applyAlignment="1" applyProtection="1">
      <alignment horizontal="center"/>
      <protection locked="0"/>
    </xf>
    <xf numFmtId="0" fontId="23" fillId="0" borderId="62" xfId="0" applyFont="1" applyBorder="1" applyAlignment="1">
      <alignment horizontal="center" vertical="center"/>
    </xf>
    <xf numFmtId="0" fontId="21" fillId="0" borderId="42" xfId="2" applyFont="1" applyBorder="1" applyAlignment="1" applyProtection="1">
      <alignment horizontal="center"/>
      <protection locked="0"/>
    </xf>
    <xf numFmtId="0" fontId="23" fillId="2" borderId="64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1" fillId="2" borderId="49" xfId="2" applyFont="1" applyFill="1" applyBorder="1" applyAlignment="1" applyProtection="1">
      <alignment horizontal="center"/>
      <protection locked="0"/>
    </xf>
    <xf numFmtId="0" fontId="21" fillId="2" borderId="50" xfId="2" applyFont="1" applyFill="1" applyBorder="1" applyAlignment="1" applyProtection="1">
      <alignment horizontal="center"/>
      <protection locked="0"/>
    </xf>
    <xf numFmtId="0" fontId="24" fillId="2" borderId="2" xfId="2" applyFont="1" applyFill="1" applyBorder="1" applyAlignment="1" applyProtection="1">
      <alignment horizontal="center" vertical="center"/>
      <protection locked="0"/>
    </xf>
    <xf numFmtId="0" fontId="23" fillId="2" borderId="52" xfId="0" applyFont="1" applyFill="1" applyBorder="1" applyAlignment="1">
      <alignment horizontal="center" vertical="center"/>
    </xf>
    <xf numFmtId="0" fontId="23" fillId="2" borderId="60" xfId="0" applyFont="1" applyFill="1" applyBorder="1" applyAlignment="1">
      <alignment horizontal="center" vertical="center"/>
    </xf>
    <xf numFmtId="0" fontId="24" fillId="3" borderId="44" xfId="2" applyFont="1" applyFill="1" applyBorder="1" applyAlignment="1" applyProtection="1">
      <alignment horizontal="center" vertical="center"/>
      <protection locked="0"/>
    </xf>
    <xf numFmtId="0" fontId="23" fillId="0" borderId="53" xfId="0" applyFont="1" applyBorder="1" applyAlignment="1">
      <alignment horizontal="center" vertical="center"/>
    </xf>
    <xf numFmtId="0" fontId="24" fillId="2" borderId="44" xfId="2" applyFont="1" applyFill="1" applyBorder="1" applyAlignment="1" applyProtection="1">
      <alignment horizontal="center" vertical="center"/>
      <protection locked="0"/>
    </xf>
    <xf numFmtId="0" fontId="23" fillId="2" borderId="53" xfId="0" applyFont="1" applyFill="1" applyBorder="1" applyAlignment="1">
      <alignment horizontal="center" vertical="center"/>
    </xf>
    <xf numFmtId="0" fontId="24" fillId="3" borderId="61" xfId="2" applyFont="1" applyFill="1" applyBorder="1" applyAlignment="1" applyProtection="1">
      <alignment horizontal="center" vertical="center"/>
      <protection locked="0"/>
    </xf>
    <xf numFmtId="0" fontId="24" fillId="2" borderId="61" xfId="2" applyFont="1" applyFill="1" applyBorder="1" applyAlignment="1" applyProtection="1">
      <alignment horizontal="center" vertical="center"/>
      <protection locked="0"/>
    </xf>
    <xf numFmtId="0" fontId="23" fillId="2" borderId="65" xfId="0" applyFont="1" applyFill="1" applyBorder="1" applyAlignment="1">
      <alignment horizontal="center" vertical="center"/>
    </xf>
    <xf numFmtId="0" fontId="24" fillId="2" borderId="51" xfId="2" applyFont="1" applyFill="1" applyBorder="1" applyAlignment="1" applyProtection="1">
      <alignment horizontal="center" vertical="center"/>
      <protection locked="0"/>
    </xf>
    <xf numFmtId="0" fontId="23" fillId="2" borderId="48" xfId="0" applyFont="1" applyFill="1" applyBorder="1" applyAlignment="1">
      <alignment horizontal="center" vertical="center"/>
    </xf>
    <xf numFmtId="0" fontId="23" fillId="2" borderId="54" xfId="0" applyFont="1" applyFill="1" applyBorder="1" applyAlignment="1">
      <alignment horizontal="center" vertical="center"/>
    </xf>
    <xf numFmtId="0" fontId="25" fillId="2" borderId="55" xfId="2" applyFont="1" applyFill="1" applyBorder="1" applyAlignment="1" applyProtection="1">
      <alignment horizontal="center"/>
      <protection locked="0"/>
    </xf>
    <xf numFmtId="0" fontId="25" fillId="2" borderId="7" xfId="2" applyFont="1" applyFill="1" applyBorder="1" applyAlignment="1" applyProtection="1">
      <alignment horizontal="center"/>
      <protection locked="0"/>
    </xf>
    <xf numFmtId="0" fontId="25" fillId="2" borderId="6" xfId="2" applyFont="1" applyFill="1" applyBorder="1" applyAlignment="1" applyProtection="1">
      <alignment horizontal="center"/>
      <protection locked="0"/>
    </xf>
    <xf numFmtId="0" fontId="25" fillId="0" borderId="8" xfId="2" applyFont="1" applyBorder="1" applyAlignment="1" applyProtection="1">
      <alignment horizontal="center"/>
      <protection locked="0"/>
    </xf>
    <xf numFmtId="0" fontId="25" fillId="0" borderId="9" xfId="2" applyFont="1" applyBorder="1" applyAlignment="1" applyProtection="1">
      <alignment horizontal="center"/>
      <protection locked="0"/>
    </xf>
    <xf numFmtId="0" fontId="25" fillId="0" borderId="10" xfId="2" applyFont="1" applyBorder="1" applyAlignment="1" applyProtection="1">
      <alignment horizontal="center"/>
      <protection locked="0"/>
    </xf>
    <xf numFmtId="0" fontId="25" fillId="2" borderId="8" xfId="2" applyFont="1" applyFill="1" applyBorder="1" applyAlignment="1" applyProtection="1">
      <alignment horizontal="center"/>
      <protection locked="0"/>
    </xf>
    <xf numFmtId="0" fontId="25" fillId="2" borderId="45" xfId="2" applyFont="1" applyFill="1" applyBorder="1" applyAlignment="1" applyProtection="1">
      <alignment horizontal="center"/>
      <protection locked="0"/>
    </xf>
    <xf numFmtId="0" fontId="25" fillId="2" borderId="41" xfId="2" applyFont="1" applyFill="1" applyBorder="1" applyAlignment="1" applyProtection="1">
      <alignment horizontal="center"/>
      <protection locked="0"/>
    </xf>
    <xf numFmtId="0" fontId="25" fillId="2" borderId="9" xfId="2" applyFont="1" applyFill="1" applyBorder="1" applyAlignment="1" applyProtection="1">
      <alignment horizontal="center"/>
      <protection locked="0"/>
    </xf>
    <xf numFmtId="0" fontId="25" fillId="0" borderId="45" xfId="2" applyFont="1" applyBorder="1" applyAlignment="1" applyProtection="1">
      <alignment horizontal="center"/>
      <protection locked="0"/>
    </xf>
    <xf numFmtId="0" fontId="25" fillId="0" borderId="41" xfId="2" applyFont="1" applyBorder="1" applyAlignment="1" applyProtection="1">
      <alignment horizontal="center"/>
      <protection locked="0"/>
    </xf>
    <xf numFmtId="0" fontId="25" fillId="2" borderId="39" xfId="2" applyFont="1" applyFill="1" applyBorder="1" applyAlignment="1" applyProtection="1">
      <alignment horizontal="center"/>
      <protection locked="0"/>
    </xf>
    <xf numFmtId="0" fontId="25" fillId="2" borderId="56" xfId="2" applyFont="1" applyFill="1" applyBorder="1" applyAlignment="1" applyProtection="1">
      <alignment horizontal="center"/>
      <protection locked="0"/>
    </xf>
    <xf numFmtId="0" fontId="25" fillId="0" borderId="39" xfId="2" applyFont="1" applyBorder="1" applyAlignment="1" applyProtection="1">
      <alignment horizontal="center"/>
      <protection locked="0"/>
    </xf>
    <xf numFmtId="0" fontId="25" fillId="0" borderId="56" xfId="2" applyFont="1" applyBorder="1" applyAlignment="1" applyProtection="1">
      <alignment horizontal="center"/>
      <protection locked="0"/>
    </xf>
    <xf numFmtId="0" fontId="25" fillId="2" borderId="43" xfId="2" applyFont="1" applyFill="1" applyBorder="1" applyAlignment="1" applyProtection="1">
      <alignment horizontal="center"/>
      <protection locked="0"/>
    </xf>
    <xf numFmtId="0" fontId="25" fillId="0" borderId="43" xfId="2" applyFont="1" applyBorder="1" applyAlignment="1" applyProtection="1">
      <alignment horizontal="center"/>
      <protection locked="0"/>
    </xf>
    <xf numFmtId="0" fontId="25" fillId="2" borderId="49" xfId="2" applyFont="1" applyFill="1" applyBorder="1" applyAlignment="1" applyProtection="1">
      <alignment horizontal="center"/>
      <protection locked="0"/>
    </xf>
    <xf numFmtId="0" fontId="25" fillId="2" borderId="57" xfId="2" applyFont="1" applyFill="1" applyBorder="1" applyAlignment="1" applyProtection="1">
      <alignment horizontal="center"/>
      <protection locked="0"/>
    </xf>
    <xf numFmtId="0" fontId="25" fillId="2" borderId="51" xfId="2" applyFont="1" applyFill="1" applyBorder="1" applyAlignment="1" applyProtection="1">
      <alignment horizontal="center"/>
      <protection locked="0"/>
    </xf>
    <xf numFmtId="0" fontId="26" fillId="0" borderId="9" xfId="2" applyFont="1" applyBorder="1" applyAlignment="1" applyProtection="1">
      <alignment horizontal="center"/>
      <protection locked="0"/>
    </xf>
    <xf numFmtId="0" fontId="25" fillId="0" borderId="12" xfId="2" applyFont="1" applyBorder="1" applyAlignment="1" applyProtection="1">
      <alignment horizontal="center"/>
      <protection locked="0"/>
    </xf>
    <xf numFmtId="0" fontId="25" fillId="2" borderId="1" xfId="2" applyFont="1" applyFill="1" applyBorder="1" applyAlignment="1" applyProtection="1">
      <alignment horizontal="center"/>
      <protection locked="0"/>
    </xf>
    <xf numFmtId="0" fontId="3" fillId="3" borderId="0" xfId="2" applyFont="1" applyFill="1"/>
    <xf numFmtId="0" fontId="3" fillId="0" borderId="0" xfId="2" applyFont="1"/>
    <xf numFmtId="0" fontId="3" fillId="0" borderId="0" xfId="2" applyFont="1" applyAlignment="1">
      <alignment horizontal="left"/>
    </xf>
    <xf numFmtId="0" fontId="3" fillId="0" borderId="0" xfId="2" applyFont="1" applyAlignment="1">
      <alignment horizontal="right"/>
    </xf>
    <xf numFmtId="0" fontId="3" fillId="2" borderId="11" xfId="2" applyFont="1" applyFill="1" applyBorder="1" applyAlignment="1" applyProtection="1">
      <alignment horizontal="left"/>
      <protection locked="0"/>
    </xf>
    <xf numFmtId="0" fontId="3" fillId="2" borderId="34" xfId="2" applyFont="1" applyFill="1" applyBorder="1" applyAlignment="1" applyProtection="1">
      <alignment horizontal="left"/>
      <protection locked="0"/>
    </xf>
    <xf numFmtId="0" fontId="3" fillId="0" borderId="11" xfId="2" applyFont="1" applyBorder="1" applyAlignment="1" applyProtection="1">
      <alignment horizontal="left"/>
      <protection locked="0"/>
    </xf>
    <xf numFmtId="0" fontId="3" fillId="0" borderId="43" xfId="2" applyFont="1" applyBorder="1" applyAlignment="1" applyProtection="1">
      <alignment horizontal="left"/>
      <protection locked="0"/>
    </xf>
    <xf numFmtId="0" fontId="3" fillId="2" borderId="17" xfId="2" applyFont="1" applyFill="1" applyBorder="1" applyAlignment="1" applyProtection="1">
      <alignment horizontal="left"/>
      <protection locked="0"/>
    </xf>
    <xf numFmtId="0" fontId="3" fillId="0" borderId="17" xfId="2" applyFont="1" applyBorder="1" applyAlignment="1" applyProtection="1">
      <alignment horizontal="left"/>
      <protection locked="0"/>
    </xf>
    <xf numFmtId="0" fontId="3" fillId="2" borderId="66" xfId="2" applyFont="1" applyFill="1" applyBorder="1" applyAlignment="1" applyProtection="1">
      <alignment horizontal="left"/>
      <protection locked="0"/>
    </xf>
    <xf numFmtId="0" fontId="3" fillId="2" borderId="43" xfId="2" applyFont="1" applyFill="1" applyBorder="1" applyAlignment="1" applyProtection="1">
      <alignment horizontal="left"/>
      <protection locked="0"/>
    </xf>
    <xf numFmtId="0" fontId="3" fillId="3" borderId="22" xfId="2" applyFont="1" applyFill="1" applyBorder="1" applyAlignment="1" applyProtection="1">
      <alignment horizontal="left"/>
      <protection locked="0"/>
    </xf>
    <xf numFmtId="0" fontId="3" fillId="3" borderId="22" xfId="2" applyFont="1" applyFill="1" applyBorder="1" applyAlignment="1" applyProtection="1">
      <alignment horizontal="center"/>
      <protection locked="0"/>
    </xf>
    <xf numFmtId="0" fontId="3" fillId="3" borderId="23" xfId="2" applyFont="1" applyFill="1" applyBorder="1" applyAlignment="1" applyProtection="1">
      <alignment horizontal="center"/>
      <protection locked="0"/>
    </xf>
    <xf numFmtId="0" fontId="3" fillId="3" borderId="24" xfId="2" applyFont="1" applyFill="1" applyBorder="1" applyAlignment="1" applyProtection="1">
      <alignment horizontal="center"/>
      <protection locked="0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37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20" xfId="2" applyFont="1" applyBorder="1"/>
    <xf numFmtId="0" fontId="3" fillId="0" borderId="18" xfId="2" applyFont="1" applyBorder="1" applyAlignment="1">
      <alignment horizontal="right"/>
    </xf>
    <xf numFmtId="0" fontId="3" fillId="0" borderId="0" xfId="2" applyBorder="1"/>
    <xf numFmtId="0" fontId="3" fillId="0" borderId="11" xfId="2" applyBorder="1" applyAlignment="1" applyProtection="1">
      <alignment horizontal="left"/>
      <protection locked="0"/>
    </xf>
    <xf numFmtId="0" fontId="3" fillId="2" borderId="11" xfId="2" applyFill="1" applyBorder="1" applyAlignment="1" applyProtection="1">
      <alignment horizontal="left"/>
      <protection locked="0"/>
    </xf>
    <xf numFmtId="0" fontId="24" fillId="3" borderId="67" xfId="2" applyFont="1" applyFill="1" applyBorder="1" applyAlignment="1" applyProtection="1">
      <alignment horizontal="center" vertical="center"/>
      <protection locked="0"/>
    </xf>
    <xf numFmtId="0" fontId="23" fillId="2" borderId="68" xfId="0" applyFont="1" applyFill="1" applyBorder="1" applyAlignment="1">
      <alignment horizontal="center" vertical="center"/>
    </xf>
    <xf numFmtId="0" fontId="21" fillId="0" borderId="41" xfId="2" applyFont="1" applyBorder="1" applyAlignment="1" applyProtection="1">
      <alignment horizontal="center"/>
      <protection locked="0"/>
    </xf>
    <xf numFmtId="0" fontId="21" fillId="2" borderId="51" xfId="2" applyFont="1" applyFill="1" applyBorder="1" applyAlignment="1" applyProtection="1">
      <alignment horizontal="center"/>
      <protection locked="0"/>
    </xf>
    <xf numFmtId="0" fontId="23" fillId="2" borderId="40" xfId="2" applyFont="1" applyFill="1" applyBorder="1" applyAlignment="1" applyProtection="1">
      <alignment horizontal="center"/>
      <protection locked="0"/>
    </xf>
    <xf numFmtId="0" fontId="3" fillId="2" borderId="29" xfId="2" applyFill="1" applyBorder="1" applyProtection="1">
      <protection locked="0"/>
    </xf>
    <xf numFmtId="0" fontId="3" fillId="2" borderId="29" xfId="2" applyFill="1" applyBorder="1" applyAlignment="1" applyProtection="1">
      <alignment horizontal="left"/>
      <protection locked="0"/>
    </xf>
    <xf numFmtId="0" fontId="3" fillId="2" borderId="43" xfId="2" applyFill="1" applyBorder="1" applyAlignment="1" applyProtection="1">
      <alignment horizontal="left"/>
      <protection locked="0"/>
    </xf>
    <xf numFmtId="0" fontId="21" fillId="2" borderId="56" xfId="2" applyFont="1" applyFill="1" applyBorder="1" applyAlignment="1" applyProtection="1">
      <alignment horizontal="center"/>
      <protection locked="0"/>
    </xf>
    <xf numFmtId="0" fontId="21" fillId="0" borderId="36" xfId="2" applyFont="1" applyBorder="1" applyAlignment="1" applyProtection="1">
      <alignment horizontal="center"/>
      <protection locked="0"/>
    </xf>
    <xf numFmtId="0" fontId="21" fillId="2" borderId="16" xfId="2" applyFont="1" applyFill="1" applyBorder="1" applyAlignment="1" applyProtection="1">
      <alignment horizontal="center"/>
      <protection locked="0"/>
    </xf>
    <xf numFmtId="0" fontId="23" fillId="2" borderId="69" xfId="0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/>
    </xf>
    <xf numFmtId="0" fontId="5" fillId="0" borderId="35" xfId="2" applyFont="1" applyBorder="1" applyAlignment="1">
      <alignment horizontal="left"/>
    </xf>
    <xf numFmtId="0" fontId="5" fillId="0" borderId="4" xfId="2" applyFont="1" applyBorder="1" applyAlignment="1">
      <alignment horizontal="left"/>
    </xf>
    <xf numFmtId="0" fontId="27" fillId="0" borderId="4" xfId="2" applyFont="1" applyBorder="1" applyAlignment="1">
      <alignment horizontal="left"/>
    </xf>
    <xf numFmtId="164" fontId="4" fillId="0" borderId="4" xfId="2" applyNumberFormat="1" applyFont="1" applyBorder="1" applyAlignment="1">
      <alignment horizontal="left"/>
    </xf>
    <xf numFmtId="164" fontId="5" fillId="0" borderId="4" xfId="2" applyNumberFormat="1" applyFont="1" applyBorder="1" applyAlignment="1">
      <alignment horizontal="right"/>
    </xf>
    <xf numFmtId="0" fontId="23" fillId="0" borderId="73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23" fillId="2" borderId="46" xfId="0" applyFont="1" applyFill="1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0" fontId="23" fillId="0" borderId="75" xfId="0" applyFont="1" applyBorder="1" applyAlignment="1">
      <alignment horizontal="center" vertical="center"/>
    </xf>
    <xf numFmtId="0" fontId="23" fillId="2" borderId="76" xfId="0" applyFont="1" applyFill="1" applyBorder="1" applyAlignment="1">
      <alignment horizontal="center" vertical="center"/>
    </xf>
    <xf numFmtId="0" fontId="24" fillId="2" borderId="14" xfId="2" applyFont="1" applyFill="1" applyBorder="1" applyAlignment="1" applyProtection="1">
      <alignment horizontal="center" vertical="center"/>
      <protection locked="0"/>
    </xf>
    <xf numFmtId="0" fontId="24" fillId="2" borderId="37" xfId="2" applyFont="1" applyFill="1" applyBorder="1" applyAlignment="1" applyProtection="1">
      <alignment horizontal="center" vertical="center"/>
      <protection locked="0"/>
    </xf>
    <xf numFmtId="0" fontId="24" fillId="2" borderId="62" xfId="2" applyFont="1" applyFill="1" applyBorder="1" applyAlignment="1" applyProtection="1">
      <alignment horizontal="center" vertical="center"/>
      <protection locked="0"/>
    </xf>
    <xf numFmtId="0" fontId="24" fillId="3" borderId="0" xfId="2" applyFont="1" applyFill="1" applyBorder="1" applyAlignment="1" applyProtection="1">
      <alignment horizontal="center" vertical="center"/>
      <protection locked="0"/>
    </xf>
    <xf numFmtId="0" fontId="24" fillId="3" borderId="62" xfId="2" applyFont="1" applyFill="1" applyBorder="1" applyAlignment="1" applyProtection="1">
      <alignment horizontal="center" vertical="center"/>
      <protection locked="0"/>
    </xf>
    <xf numFmtId="0" fontId="23" fillId="0" borderId="77" xfId="0" applyFont="1" applyBorder="1" applyAlignment="1">
      <alignment horizontal="center" vertical="center"/>
    </xf>
    <xf numFmtId="0" fontId="23" fillId="0" borderId="78" xfId="0" applyFont="1" applyBorder="1" applyAlignment="1">
      <alignment horizontal="center" vertical="center"/>
    </xf>
    <xf numFmtId="0" fontId="3" fillId="0" borderId="79" xfId="2" applyBorder="1" applyProtection="1">
      <protection locked="0"/>
    </xf>
    <xf numFmtId="0" fontId="28" fillId="2" borderId="41" xfId="2" applyFont="1" applyFill="1" applyBorder="1" applyAlignment="1" applyProtection="1">
      <alignment horizontal="center"/>
      <protection locked="0"/>
    </xf>
    <xf numFmtId="0" fontId="23" fillId="2" borderId="3" xfId="0" applyFont="1" applyFill="1" applyBorder="1" applyAlignment="1">
      <alignment horizontal="center" vertical="center"/>
    </xf>
    <xf numFmtId="0" fontId="3" fillId="0" borderId="0" xfId="2" applyAlignment="1" applyProtection="1">
      <alignment horizontal="center"/>
      <protection locked="0"/>
    </xf>
    <xf numFmtId="0" fontId="6" fillId="0" borderId="0" xfId="2" applyFont="1" applyBorder="1" applyAlignment="1" applyProtection="1">
      <alignment horizontal="center" vertical="top" textRotation="90"/>
      <protection locked="0"/>
    </xf>
    <xf numFmtId="0" fontId="3" fillId="0" borderId="46" xfId="2" applyBorder="1" applyAlignment="1" applyProtection="1">
      <alignment horizontal="center" vertical="center" textRotation="90" wrapText="1"/>
      <protection locked="0"/>
    </xf>
    <xf numFmtId="0" fontId="3" fillId="0" borderId="47" xfId="2" applyBorder="1" applyAlignment="1" applyProtection="1">
      <alignment horizontal="center" vertical="center" textRotation="90" wrapText="1"/>
      <protection locked="0"/>
    </xf>
    <xf numFmtId="0" fontId="3" fillId="0" borderId="36" xfId="2" applyBorder="1" applyAlignment="1" applyProtection="1">
      <alignment horizontal="center" vertical="center" textRotation="90" wrapText="1"/>
      <protection locked="0"/>
    </xf>
    <xf numFmtId="0" fontId="3" fillId="0" borderId="22" xfId="2" applyBorder="1" applyAlignment="1" applyProtection="1">
      <alignment horizontal="center" vertical="center" textRotation="90" wrapText="1"/>
      <protection locked="0"/>
    </xf>
    <xf numFmtId="0" fontId="3" fillId="0" borderId="0" xfId="2" applyFont="1" applyAlignment="1">
      <alignment horizontal="center"/>
    </xf>
    <xf numFmtId="168" fontId="6" fillId="0" borderId="31" xfId="2" applyNumberFormat="1" applyFont="1" applyBorder="1" applyAlignment="1" applyProtection="1">
      <alignment horizontal="center" vertical="top" textRotation="90" wrapText="1"/>
      <protection locked="0"/>
    </xf>
    <xf numFmtId="168" fontId="6" fillId="0" borderId="23" xfId="2" applyNumberFormat="1" applyFont="1" applyBorder="1" applyAlignment="1" applyProtection="1">
      <alignment horizontal="center" vertical="top" textRotation="90" wrapText="1"/>
      <protection locked="0"/>
    </xf>
    <xf numFmtId="0" fontId="9" fillId="0" borderId="80" xfId="2" applyFont="1" applyBorder="1" applyAlignment="1">
      <alignment horizontal="center"/>
    </xf>
    <xf numFmtId="0" fontId="9" fillId="0" borderId="81" xfId="2" applyFont="1" applyBorder="1" applyAlignment="1">
      <alignment horizontal="center"/>
    </xf>
    <xf numFmtId="0" fontId="6" fillId="0" borderId="31" xfId="2" applyFont="1" applyBorder="1" applyAlignment="1" applyProtection="1">
      <alignment horizontal="center" vertical="top" textRotation="90"/>
      <protection locked="0"/>
    </xf>
    <xf numFmtId="0" fontId="6" fillId="0" borderId="23" xfId="2" applyFont="1" applyBorder="1" applyAlignment="1" applyProtection="1">
      <alignment horizontal="center" vertical="top" textRotation="90"/>
      <protection locked="0"/>
    </xf>
    <xf numFmtId="0" fontId="6" fillId="0" borderId="36" xfId="2" applyFont="1" applyBorder="1" applyAlignment="1" applyProtection="1">
      <alignment horizontal="center" vertical="top" textRotation="90"/>
      <protection locked="0"/>
    </xf>
    <xf numFmtId="0" fontId="6" fillId="0" borderId="22" xfId="2" applyFont="1" applyBorder="1" applyAlignment="1" applyProtection="1">
      <alignment horizontal="center" vertical="top" textRotation="90"/>
      <protection locked="0"/>
    </xf>
    <xf numFmtId="0" fontId="16" fillId="3" borderId="26" xfId="3" applyFill="1" applyBorder="1" applyAlignment="1" applyProtection="1">
      <alignment horizontal="left"/>
      <protection locked="0"/>
    </xf>
    <xf numFmtId="0" fontId="16" fillId="3" borderId="11" xfId="3" applyFill="1" applyBorder="1" applyAlignment="1" applyProtection="1">
      <alignment horizontal="left"/>
      <protection locked="0"/>
    </xf>
    <xf numFmtId="0" fontId="16" fillId="3" borderId="27" xfId="3" applyFill="1" applyBorder="1" applyAlignment="1" applyProtection="1">
      <alignment horizontal="left"/>
      <protection locked="0"/>
    </xf>
    <xf numFmtId="0" fontId="17" fillId="0" borderId="28" xfId="4" applyFill="1" applyBorder="1" applyAlignment="1" applyProtection="1">
      <alignment horizontal="left"/>
      <protection locked="0"/>
    </xf>
    <xf numFmtId="0" fontId="17" fillId="0" borderId="29" xfId="4" applyFill="1" applyBorder="1" applyAlignment="1" applyProtection="1">
      <alignment horizontal="left"/>
      <protection locked="0"/>
    </xf>
    <xf numFmtId="0" fontId="17" fillId="0" borderId="30" xfId="4" applyFill="1" applyBorder="1" applyAlignment="1" applyProtection="1">
      <alignment horizontal="left"/>
      <protection locked="0"/>
    </xf>
    <xf numFmtId="0" fontId="3" fillId="0" borderId="31" xfId="2" applyBorder="1" applyAlignment="1" applyProtection="1">
      <alignment horizontal="center" vertical="center" textRotation="90" wrapText="1"/>
      <protection locked="0"/>
    </xf>
    <xf numFmtId="0" fontId="3" fillId="0" borderId="23" xfId="2" applyBorder="1" applyAlignment="1" applyProtection="1">
      <alignment horizontal="center" vertical="center" textRotation="90" wrapText="1"/>
      <protection locked="0"/>
    </xf>
    <xf numFmtId="0" fontId="6" fillId="0" borderId="32" xfId="2" applyFont="1" applyBorder="1" applyAlignment="1" applyProtection="1">
      <alignment horizontal="center" vertical="top" textRotation="90"/>
      <protection locked="0"/>
    </xf>
    <xf numFmtId="0" fontId="6" fillId="0" borderId="24" xfId="2" applyFont="1" applyBorder="1" applyAlignment="1" applyProtection="1">
      <alignment horizontal="center" vertical="top" textRotation="90"/>
      <protection locked="0"/>
    </xf>
    <xf numFmtId="168" fontId="15" fillId="0" borderId="4" xfId="2" applyNumberFormat="1" applyFont="1" applyBorder="1" applyAlignment="1">
      <alignment horizontal="left"/>
    </xf>
    <xf numFmtId="168" fontId="15" fillId="0" borderId="72" xfId="2" applyNumberFormat="1" applyFont="1" applyBorder="1" applyAlignment="1">
      <alignment horizontal="left"/>
    </xf>
    <xf numFmtId="0" fontId="19" fillId="3" borderId="33" xfId="6" applyFill="1" applyBorder="1" applyAlignment="1" applyProtection="1">
      <alignment horizontal="left"/>
      <protection locked="0"/>
    </xf>
    <xf numFmtId="0" fontId="19" fillId="3" borderId="7" xfId="6" applyFill="1" applyBorder="1" applyAlignment="1" applyProtection="1">
      <alignment horizontal="left"/>
      <protection locked="0"/>
    </xf>
    <xf numFmtId="0" fontId="19" fillId="3" borderId="34" xfId="6" applyFill="1" applyBorder="1" applyAlignment="1" applyProtection="1">
      <alignment horizontal="left"/>
      <protection locked="0"/>
    </xf>
    <xf numFmtId="0" fontId="2" fillId="3" borderId="26" xfId="0" applyFont="1" applyFill="1" applyBorder="1" applyAlignment="1"/>
    <xf numFmtId="0" fontId="0" fillId="3" borderId="11" xfId="0" applyFill="1" applyBorder="1" applyAlignment="1"/>
    <xf numFmtId="0" fontId="0" fillId="3" borderId="27" xfId="0" applyFill="1" applyBorder="1" applyAlignment="1"/>
    <xf numFmtId="0" fontId="7" fillId="0" borderId="1" xfId="2" applyFont="1" applyBorder="1" applyAlignment="1">
      <alignment horizontal="left" vertical="center" wrapText="1"/>
    </xf>
    <xf numFmtId="0" fontId="9" fillId="0" borderId="35" xfId="2" applyFont="1" applyBorder="1" applyAlignment="1">
      <alignment horizontal="center" shrinkToFit="1"/>
    </xf>
    <xf numFmtId="0" fontId="9" fillId="0" borderId="70" xfId="2" applyFont="1" applyBorder="1" applyAlignment="1">
      <alignment horizontal="center" shrinkToFit="1"/>
    </xf>
    <xf numFmtId="168" fontId="6" fillId="0" borderId="36" xfId="2" applyNumberFormat="1" applyFont="1" applyBorder="1" applyAlignment="1" applyProtection="1">
      <alignment horizontal="center" vertical="top" textRotation="90" wrapText="1"/>
      <protection locked="0"/>
    </xf>
    <xf numFmtId="168" fontId="6" fillId="0" borderId="22" xfId="2" applyNumberFormat="1" applyFont="1" applyBorder="1" applyAlignment="1" applyProtection="1">
      <alignment horizontal="center" vertical="top" textRotation="90" wrapText="1"/>
      <protection locked="0"/>
    </xf>
    <xf numFmtId="0" fontId="9" fillId="0" borderId="71" xfId="2" applyFont="1" applyBorder="1" applyAlignment="1">
      <alignment horizontal="center"/>
    </xf>
  </cellXfs>
  <cellStyles count="7">
    <cellStyle name="Bad" xfId="4" builtinId="27"/>
    <cellStyle name="Euro" xfId="1" xr:uid="{00000000-0005-0000-0000-000001000000}"/>
    <cellStyle name="Good" xfId="3" builtinId="26"/>
    <cellStyle name="Neutral" xfId="6" builtinId="28"/>
    <cellStyle name="Normal" xfId="0" builtinId="0"/>
    <cellStyle name="Normal 2" xfId="5" xr:uid="{00000000-0005-0000-0000-000005000000}"/>
    <cellStyle name="Normal_Project Matrix" xfId="2" xr:uid="{00000000-0005-0000-0000-000006000000}"/>
  </cellStyles>
  <dxfs count="25"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ill>
        <patternFill patternType="mediumGray">
          <fgColor indexed="10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ill>
        <patternFill patternType="mediumGray">
          <fgColor indexed="24"/>
          <bgColor indexed="9"/>
        </patternFill>
      </fill>
    </dxf>
    <dxf>
      <fill>
        <patternFill patternType="mediumGray">
          <fgColor indexed="51"/>
          <bgColor indexed="9"/>
        </patternFill>
      </fill>
    </dxf>
    <dxf>
      <fill>
        <patternFill patternType="mediumGray">
          <fgColor indexed="13"/>
          <bgColor indexed="9"/>
        </patternFill>
      </fill>
    </dxf>
    <dxf>
      <fill>
        <patternFill patternType="lightGray">
          <fgColor indexed="11"/>
          <bgColor indexed="9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0444098836822"/>
          <c:y val="8.6452509139030125E-3"/>
          <c:w val="0.839117365497279"/>
          <c:h val="0.79200000000000004"/>
        </c:manualLayout>
      </c:layout>
      <c:barChart>
        <c:barDir val="bar"/>
        <c:grouping val="clustered"/>
        <c:varyColors val="0"/>
        <c:ser>
          <c:idx val="0"/>
          <c:order val="0"/>
          <c:tx>
            <c:v>Budgeted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'Spring Plan'!$AK$68:$AK$70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'Spring Plan'!$AL$68:$AL$70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E-4B09-A56E-45C73E8D9307}"/>
            </c:ext>
          </c:extLst>
        </c:ser>
        <c:ser>
          <c:idx val="1"/>
          <c:order val="1"/>
          <c:tx>
            <c:v>Expended</c:v>
          </c:tx>
          <c:spPr>
            <a:solidFill>
              <a:srgbClr val="CC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'Spring Plan'!$AK$68:$AK$70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'Spring Plan'!$AM$68:$AM$70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1E-4B09-A56E-45C73E8D93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2106830616"/>
        <c:axId val="2106834008"/>
      </c:barChart>
      <c:catAx>
        <c:axId val="2106830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6834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6834008"/>
        <c:scaling>
          <c:orientation val="minMax"/>
        </c:scaling>
        <c:delete val="1"/>
        <c:axPos val="b"/>
        <c:numFmt formatCode="&quot;$&quot;#,##0.00" sourceLinked="1"/>
        <c:majorTickMark val="out"/>
        <c:minorTickMark val="none"/>
        <c:tickLblPos val="none"/>
        <c:crossAx val="21068306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337600534799202"/>
          <c:y val="0.81599999999999995"/>
          <c:w val="0.20031561168826101"/>
          <c:h val="0.1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33</xdr:row>
      <xdr:rowOff>0</xdr:rowOff>
    </xdr:from>
    <xdr:to>
      <xdr:col>12</xdr:col>
      <xdr:colOff>0</xdr:colOff>
      <xdr:row>47</xdr:row>
      <xdr:rowOff>0</xdr:rowOff>
    </xdr:to>
    <xdr:sp macro="" textlink="">
      <xdr:nvSpPr>
        <xdr:cNvPr id="5121" name="Line 1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>
          <a:spLocks noChangeShapeType="1"/>
        </xdr:cNvSpPr>
      </xdr:nvSpPr>
      <xdr:spPr bwMode="auto">
        <a:xfrm>
          <a:off x="1238250" y="6178550"/>
          <a:ext cx="4086225" cy="2295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337931</xdr:colOff>
      <xdr:row>40</xdr:row>
      <xdr:rowOff>0</xdr:rowOff>
    </xdr:from>
    <xdr:to>
      <xdr:col>12</xdr:col>
      <xdr:colOff>0</xdr:colOff>
      <xdr:row>40</xdr:row>
      <xdr:rowOff>6626</xdr:rowOff>
    </xdr:to>
    <xdr:sp macro="" textlink="">
      <xdr:nvSpPr>
        <xdr:cNvPr id="5122" name="Line 2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>
          <a:spLocks noChangeShapeType="1"/>
        </xdr:cNvSpPr>
      </xdr:nvSpPr>
      <xdr:spPr bwMode="auto">
        <a:xfrm flipV="1">
          <a:off x="4256788" y="9154886"/>
          <a:ext cx="2176669" cy="66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265044</xdr:colOff>
      <xdr:row>32</xdr:row>
      <xdr:rowOff>344556</xdr:rowOff>
    </xdr:from>
    <xdr:to>
      <xdr:col>12</xdr:col>
      <xdr:colOff>0</xdr:colOff>
      <xdr:row>46</xdr:row>
      <xdr:rowOff>152399</xdr:rowOff>
    </xdr:to>
    <xdr:sp macro="" textlink="">
      <xdr:nvSpPr>
        <xdr:cNvPr id="5123" name="Line 3">
          <a:extLst>
            <a:ext uri="{FF2B5EF4-FFF2-40B4-BE49-F238E27FC236}">
              <a16:creationId xmlns:a16="http://schemas.microsoft.com/office/drawing/2014/main" id="{00000000-0008-0000-0000-000003140000}"/>
            </a:ext>
          </a:extLst>
        </xdr:cNvPr>
        <xdr:cNvSpPr>
          <a:spLocks noChangeShapeType="1"/>
        </xdr:cNvSpPr>
      </xdr:nvSpPr>
      <xdr:spPr bwMode="auto">
        <a:xfrm flipV="1">
          <a:off x="2107096" y="10330069"/>
          <a:ext cx="4313582" cy="255766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1338469</xdr:colOff>
      <xdr:row>35</xdr:row>
      <xdr:rowOff>19050</xdr:rowOff>
    </xdr:from>
    <xdr:to>
      <xdr:col>10</xdr:col>
      <xdr:colOff>882097</xdr:colOff>
      <xdr:row>36</xdr:row>
      <xdr:rowOff>74543</xdr:rowOff>
    </xdr:to>
    <xdr:sp macro="" textlink="">
      <xdr:nvSpPr>
        <xdr:cNvPr id="5124" name="Text Box 4">
          <a:extLst>
            <a:ext uri="{FF2B5EF4-FFF2-40B4-BE49-F238E27FC236}">
              <a16:creationId xmlns:a16="http://schemas.microsoft.com/office/drawing/2014/main" id="{00000000-0008-0000-0000-000004140000}"/>
            </a:ext>
          </a:extLst>
        </xdr:cNvPr>
        <xdr:cNvSpPr txBox="1">
          <a:spLocks noChangeArrowheads="1"/>
        </xdr:cNvSpPr>
      </xdr:nvSpPr>
      <xdr:spPr bwMode="auto">
        <a:xfrm>
          <a:off x="3723860" y="10680424"/>
          <a:ext cx="1067628" cy="260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Major Tasks</a:t>
          </a:r>
        </a:p>
      </xdr:txBody>
    </xdr:sp>
    <xdr:clientData/>
  </xdr:twoCellAnchor>
  <xdr:twoCellAnchor>
    <xdr:from>
      <xdr:col>9</xdr:col>
      <xdr:colOff>967409</xdr:colOff>
      <xdr:row>43</xdr:row>
      <xdr:rowOff>180975</xdr:rowOff>
    </xdr:from>
    <xdr:to>
      <xdr:col>10</xdr:col>
      <xdr:colOff>1186484</xdr:colOff>
      <xdr:row>45</xdr:row>
      <xdr:rowOff>72472</xdr:rowOff>
    </xdr:to>
    <xdr:sp macro="" textlink="">
      <xdr:nvSpPr>
        <xdr:cNvPr id="5125" name="Text Box 5">
          <a:extLst>
            <a:ext uri="{FF2B5EF4-FFF2-40B4-BE49-F238E27FC236}">
              <a16:creationId xmlns:a16="http://schemas.microsoft.com/office/drawing/2014/main" id="{00000000-0008-0000-0000-000005140000}"/>
            </a:ext>
          </a:extLst>
        </xdr:cNvPr>
        <xdr:cNvSpPr txBox="1">
          <a:spLocks noChangeArrowheads="1"/>
        </xdr:cNvSpPr>
      </xdr:nvSpPr>
      <xdr:spPr bwMode="auto">
        <a:xfrm>
          <a:off x="3352800" y="12353097"/>
          <a:ext cx="1743075" cy="2559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Summary &amp; Forecast</a:t>
          </a:r>
        </a:p>
      </xdr:txBody>
    </xdr:sp>
    <xdr:clientData/>
  </xdr:twoCellAnchor>
  <xdr:twoCellAnchor>
    <xdr:from>
      <xdr:col>8</xdr:col>
      <xdr:colOff>227357</xdr:colOff>
      <xdr:row>39</xdr:row>
      <xdr:rowOff>6626</xdr:rowOff>
    </xdr:from>
    <xdr:to>
      <xdr:col>9</xdr:col>
      <xdr:colOff>913157</xdr:colOff>
      <xdr:row>40</xdr:row>
      <xdr:rowOff>163996</xdr:rowOff>
    </xdr:to>
    <xdr:sp macro="" textlink="">
      <xdr:nvSpPr>
        <xdr:cNvPr id="5126" name="Text Box 6">
          <a:extLst>
            <a:ext uri="{FF2B5EF4-FFF2-40B4-BE49-F238E27FC236}">
              <a16:creationId xmlns:a16="http://schemas.microsoft.com/office/drawing/2014/main" id="{00000000-0008-0000-0000-000006140000}"/>
            </a:ext>
          </a:extLst>
        </xdr:cNvPr>
        <xdr:cNvSpPr txBox="1">
          <a:spLocks noChangeArrowheads="1"/>
        </xdr:cNvSpPr>
      </xdr:nvSpPr>
      <xdr:spPr bwMode="auto">
        <a:xfrm>
          <a:off x="2341079" y="11443252"/>
          <a:ext cx="957469" cy="329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Objectives</a:t>
          </a:r>
        </a:p>
      </xdr:txBody>
    </xdr:sp>
    <xdr:clientData/>
  </xdr:twoCellAnchor>
  <xdr:twoCellAnchor>
    <xdr:from>
      <xdr:col>10</xdr:col>
      <xdr:colOff>1431235</xdr:colOff>
      <xdr:row>36</xdr:row>
      <xdr:rowOff>79512</xdr:rowOff>
    </xdr:from>
    <xdr:to>
      <xdr:col>11</xdr:col>
      <xdr:colOff>654326</xdr:colOff>
      <xdr:row>38</xdr:row>
      <xdr:rowOff>92764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00000000-0008-0000-0000-000007140000}"/>
            </a:ext>
          </a:extLst>
        </xdr:cNvPr>
        <xdr:cNvSpPr txBox="1">
          <a:spLocks noChangeArrowheads="1"/>
        </xdr:cNvSpPr>
      </xdr:nvSpPr>
      <xdr:spPr bwMode="auto">
        <a:xfrm>
          <a:off x="5340626" y="10946295"/>
          <a:ext cx="1018761" cy="417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36576" bIns="27432" anchor="ctr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Target Dates</a:t>
          </a:r>
        </a:p>
      </xdr:txBody>
    </xdr:sp>
    <xdr:clientData/>
  </xdr:twoCellAnchor>
  <xdr:twoCellAnchor>
    <xdr:from>
      <xdr:col>10</xdr:col>
      <xdr:colOff>1706632</xdr:colOff>
      <xdr:row>41</xdr:row>
      <xdr:rowOff>125895</xdr:rowOff>
    </xdr:from>
    <xdr:to>
      <xdr:col>11</xdr:col>
      <xdr:colOff>415787</xdr:colOff>
      <xdr:row>43</xdr:row>
      <xdr:rowOff>103118</xdr:rowOff>
    </xdr:to>
    <xdr:sp macro="" textlink="">
      <xdr:nvSpPr>
        <xdr:cNvPr id="5128" name="Text Box 8">
          <a:extLst>
            <a:ext uri="{FF2B5EF4-FFF2-40B4-BE49-F238E27FC236}">
              <a16:creationId xmlns:a16="http://schemas.microsoft.com/office/drawing/2014/main" id="{00000000-0008-0000-0000-000008140000}"/>
            </a:ext>
          </a:extLst>
        </xdr:cNvPr>
        <xdr:cNvSpPr txBox="1">
          <a:spLocks noChangeArrowheads="1"/>
        </xdr:cNvSpPr>
      </xdr:nvSpPr>
      <xdr:spPr bwMode="auto">
        <a:xfrm>
          <a:off x="5616023" y="11900452"/>
          <a:ext cx="504825" cy="37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36576" bIns="27432" anchor="ctr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Costs</a:t>
          </a:r>
        </a:p>
      </xdr:txBody>
    </xdr:sp>
    <xdr:clientData/>
  </xdr:twoCellAnchor>
  <xdr:twoCellAnchor>
    <xdr:from>
      <xdr:col>12</xdr:col>
      <xdr:colOff>19050</xdr:colOff>
      <xdr:row>40</xdr:row>
      <xdr:rowOff>28575</xdr:rowOff>
    </xdr:from>
    <xdr:to>
      <xdr:col>34</xdr:col>
      <xdr:colOff>228600</xdr:colOff>
      <xdr:row>46</xdr:row>
      <xdr:rowOff>133350</xdr:rowOff>
    </xdr:to>
    <xdr:graphicFrame macro="">
      <xdr:nvGraphicFramePr>
        <xdr:cNvPr id="5129" name="Chart 9">
          <a:extLst>
            <a:ext uri="{FF2B5EF4-FFF2-40B4-BE49-F238E27FC236}">
              <a16:creationId xmlns:a16="http://schemas.microsoft.com/office/drawing/2014/main" id="{00000000-0008-0000-0000-00000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560</xdr:colOff>
      <xdr:row>1</xdr:row>
      <xdr:rowOff>27455</xdr:rowOff>
    </xdr:from>
    <xdr:to>
      <xdr:col>5</xdr:col>
      <xdr:colOff>253999</xdr:colOff>
      <xdr:row>3</xdr:row>
      <xdr:rowOff>150497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674" y="201626"/>
          <a:ext cx="761439" cy="592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pageSetUpPr fitToPage="1"/>
  </sheetPr>
  <dimension ref="A1:RY81"/>
  <sheetViews>
    <sheetView showGridLines="0" tabSelected="1" topLeftCell="H11" zoomScaleNormal="70" zoomScaleSheetLayoutView="73" zoomScalePageLayoutView="70" workbookViewId="0">
      <selection activeCell="S28" sqref="S28"/>
    </sheetView>
  </sheetViews>
  <sheetFormatPr defaultColWidth="9" defaultRowHeight="12.5" x14ac:dyDescent="0.25"/>
  <cols>
    <col min="1" max="1" width="2.4609375" style="1" customWidth="1"/>
    <col min="2" max="9" width="3.3046875" style="1" customWidth="1"/>
    <col min="10" max="10" width="18.15234375" style="1" customWidth="1"/>
    <col min="11" max="11" width="21.4609375" style="1" customWidth="1"/>
    <col min="12" max="12" width="8.4609375" style="1" customWidth="1"/>
    <col min="13" max="14" width="5" style="1" customWidth="1"/>
    <col min="15" max="15" width="6.15234375" style="1" customWidth="1"/>
    <col min="16" max="30" width="5" style="1" customWidth="1"/>
    <col min="31" max="34" width="4.15234375" style="1" customWidth="1"/>
    <col min="35" max="35" width="4.4609375" style="1" customWidth="1"/>
    <col min="36" max="36" width="2.4609375" style="1" customWidth="1"/>
    <col min="37" max="37" width="11.84375" style="2" customWidth="1"/>
    <col min="38" max="38" width="9" style="3" bestFit="1" customWidth="1"/>
    <col min="39" max="39" width="8.15234375" style="3" customWidth="1"/>
    <col min="40" max="16384" width="9" style="1"/>
  </cols>
  <sheetData>
    <row r="1" spans="1:39" ht="13" thickBot="1" x14ac:dyDescent="0.3"/>
    <row r="2" spans="1:39" s="4" customFormat="1" ht="18.5" thickBot="1" x14ac:dyDescent="0.45">
      <c r="A2" s="64"/>
      <c r="B2" s="42"/>
      <c r="C2" s="43"/>
      <c r="D2" s="43"/>
      <c r="E2" s="43"/>
      <c r="F2" s="43"/>
      <c r="G2" s="43"/>
      <c r="H2" s="5"/>
      <c r="I2" s="169" t="s">
        <v>0</v>
      </c>
      <c r="J2" s="170"/>
      <c r="K2" s="170"/>
      <c r="L2" s="170"/>
      <c r="M2" s="170" t="s">
        <v>48</v>
      </c>
      <c r="N2" s="170"/>
      <c r="O2" s="170"/>
      <c r="P2" s="171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2"/>
      <c r="AF2" s="173" t="s">
        <v>1</v>
      </c>
      <c r="AG2" s="215">
        <f ca="1">TODAY()</f>
        <v>44531</v>
      </c>
      <c r="AH2" s="215"/>
      <c r="AI2" s="216"/>
      <c r="AK2" s="6"/>
      <c r="AL2" s="7"/>
      <c r="AM2" s="7"/>
    </row>
    <row r="3" spans="1:39" s="4" customFormat="1" ht="18" customHeight="1" thickBot="1" x14ac:dyDescent="0.45">
      <c r="A3" s="64"/>
      <c r="B3" s="46"/>
      <c r="H3" s="47"/>
      <c r="I3" s="223" t="s">
        <v>49</v>
      </c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46"/>
      <c r="AK3" s="6"/>
      <c r="AL3" s="7"/>
      <c r="AM3" s="7"/>
    </row>
    <row r="4" spans="1:39" s="8" customFormat="1" ht="15.75" customHeight="1" thickBot="1" x14ac:dyDescent="0.4">
      <c r="A4" s="65"/>
      <c r="B4" s="44"/>
      <c r="C4" s="45"/>
      <c r="D4" s="45"/>
      <c r="E4" s="45"/>
      <c r="F4" s="45"/>
      <c r="G4" s="45"/>
      <c r="H4" s="45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63"/>
      <c r="AK4" s="9"/>
      <c r="AL4" s="10"/>
      <c r="AM4" s="10"/>
    </row>
    <row r="5" spans="1:39" s="11" customFormat="1" ht="13.5" thickBot="1" x14ac:dyDescent="0.35">
      <c r="A5" s="131"/>
      <c r="B5" s="224" t="s">
        <v>2</v>
      </c>
      <c r="C5" s="224"/>
      <c r="D5" s="224"/>
      <c r="E5" s="224"/>
      <c r="F5" s="224"/>
      <c r="G5" s="224"/>
      <c r="H5" s="225"/>
      <c r="I5" s="168"/>
      <c r="J5" s="68" t="s">
        <v>3</v>
      </c>
      <c r="K5" s="168"/>
      <c r="L5" s="168"/>
      <c r="M5" s="228" t="s">
        <v>39</v>
      </c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199" t="s">
        <v>4</v>
      </c>
      <c r="AF5" s="199"/>
      <c r="AG5" s="199"/>
      <c r="AH5" s="199"/>
      <c r="AI5" s="200"/>
      <c r="AJ5" s="132"/>
      <c r="AK5" s="133"/>
      <c r="AL5" s="134"/>
      <c r="AM5" s="134"/>
    </row>
    <row r="6" spans="1:39" s="12" customFormat="1" ht="17.5" x14ac:dyDescent="0.3">
      <c r="A6" s="53"/>
      <c r="B6" s="179" t="s">
        <v>5</v>
      </c>
      <c r="C6" s="180"/>
      <c r="D6" s="181"/>
      <c r="E6" s="94"/>
      <c r="F6" s="95"/>
      <c r="G6" s="94"/>
      <c r="H6" s="96"/>
      <c r="I6" s="135">
        <v>1</v>
      </c>
      <c r="J6" s="135" t="s">
        <v>6</v>
      </c>
      <c r="K6" s="135"/>
      <c r="L6" s="136"/>
      <c r="M6" s="130" t="s">
        <v>7</v>
      </c>
      <c r="N6" s="107"/>
      <c r="O6" s="107"/>
      <c r="P6" s="107"/>
      <c r="Q6" s="107"/>
      <c r="R6" s="107"/>
      <c r="S6" s="108"/>
      <c r="T6" s="108"/>
      <c r="U6" s="108"/>
      <c r="V6" s="108"/>
      <c r="W6" s="108"/>
      <c r="X6" s="108"/>
      <c r="Y6" s="109"/>
      <c r="Z6" s="109"/>
      <c r="AA6" s="109"/>
      <c r="AB6" s="109"/>
      <c r="AC6" s="109"/>
      <c r="AD6" s="109"/>
      <c r="AE6" s="76"/>
      <c r="AF6" s="77"/>
      <c r="AG6" s="77"/>
      <c r="AH6" s="77"/>
      <c r="AI6" s="189" t="s">
        <v>5</v>
      </c>
      <c r="AK6" s="13"/>
      <c r="AL6" s="14"/>
      <c r="AM6" s="14"/>
    </row>
    <row r="7" spans="1:39" s="12" customFormat="1" ht="17.5" x14ac:dyDescent="0.3">
      <c r="A7" s="53"/>
      <c r="B7" s="91" t="s">
        <v>5</v>
      </c>
      <c r="C7" s="183"/>
      <c r="D7" s="184"/>
      <c r="E7" s="88"/>
      <c r="F7" s="184"/>
      <c r="G7" s="184"/>
      <c r="H7" s="80"/>
      <c r="I7" s="137">
        <v>2</v>
      </c>
      <c r="J7" s="137" t="s">
        <v>8</v>
      </c>
      <c r="K7" s="137"/>
      <c r="L7" s="137"/>
      <c r="M7" s="129" t="s">
        <v>7</v>
      </c>
      <c r="N7" s="111" t="s">
        <v>7</v>
      </c>
      <c r="O7" s="111"/>
      <c r="P7" s="111"/>
      <c r="Q7" s="111"/>
      <c r="R7" s="111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78"/>
      <c r="AF7" s="79"/>
      <c r="AG7" s="79"/>
      <c r="AH7" s="79"/>
      <c r="AI7" s="185" t="s">
        <v>5</v>
      </c>
      <c r="AK7" s="13"/>
      <c r="AL7" s="14"/>
      <c r="AM7" s="14"/>
    </row>
    <row r="8" spans="1:39" s="12" customFormat="1" ht="17.5" x14ac:dyDescent="0.3">
      <c r="A8" s="53"/>
      <c r="B8" s="90"/>
      <c r="C8" s="182"/>
      <c r="D8" s="86" t="s">
        <v>5</v>
      </c>
      <c r="E8" s="182"/>
      <c r="F8" s="182"/>
      <c r="G8" s="182"/>
      <c r="H8" s="176"/>
      <c r="I8" s="135">
        <v>3</v>
      </c>
      <c r="J8" s="135" t="s">
        <v>47</v>
      </c>
      <c r="K8" s="135"/>
      <c r="L8" s="135"/>
      <c r="M8" s="113" t="s">
        <v>7</v>
      </c>
      <c r="N8" s="115" t="s">
        <v>7</v>
      </c>
      <c r="O8" s="188"/>
      <c r="P8" s="116"/>
      <c r="Q8" s="116"/>
      <c r="R8" s="116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81"/>
      <c r="AF8" s="82"/>
      <c r="AG8" s="82"/>
      <c r="AH8" s="82"/>
      <c r="AI8" s="83" t="s">
        <v>5</v>
      </c>
      <c r="AK8" s="13"/>
      <c r="AL8" s="14"/>
      <c r="AM8" s="14"/>
    </row>
    <row r="9" spans="1:39" s="12" customFormat="1" ht="17.5" x14ac:dyDescent="0.3">
      <c r="A9" s="53"/>
      <c r="B9" s="101"/>
      <c r="C9" s="97"/>
      <c r="D9" s="97"/>
      <c r="E9" s="174" t="s">
        <v>5</v>
      </c>
      <c r="F9" s="88"/>
      <c r="G9" s="97"/>
      <c r="H9" s="98"/>
      <c r="I9" s="137">
        <v>4</v>
      </c>
      <c r="J9" s="137" t="s">
        <v>9</v>
      </c>
      <c r="K9" s="137"/>
      <c r="L9" s="138"/>
      <c r="M9" s="129" t="s">
        <v>7</v>
      </c>
      <c r="N9" s="111" t="s">
        <v>7</v>
      </c>
      <c r="O9" s="117"/>
      <c r="P9" s="111"/>
      <c r="Q9" s="111"/>
      <c r="R9" s="111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84"/>
      <c r="AF9" s="85"/>
      <c r="AG9" s="85"/>
      <c r="AH9" s="85"/>
      <c r="AI9" s="185" t="s">
        <v>5</v>
      </c>
      <c r="AK9" s="13"/>
      <c r="AL9" s="14"/>
      <c r="AM9" s="14"/>
    </row>
    <row r="10" spans="1:39" s="12" customFormat="1" ht="17.5" x14ac:dyDescent="0.3">
      <c r="A10" s="53"/>
      <c r="B10" s="102"/>
      <c r="C10" s="99"/>
      <c r="D10" s="99"/>
      <c r="E10" s="86" t="s">
        <v>5</v>
      </c>
      <c r="F10" s="86"/>
      <c r="G10" s="99"/>
      <c r="H10" s="100"/>
      <c r="I10" s="135">
        <v>5</v>
      </c>
      <c r="J10" s="135" t="s">
        <v>38</v>
      </c>
      <c r="K10" s="135"/>
      <c r="L10" s="139"/>
      <c r="M10" s="114" t="s">
        <v>7</v>
      </c>
      <c r="N10" s="115" t="s">
        <v>7</v>
      </c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81"/>
      <c r="AF10" s="86" t="s">
        <v>5</v>
      </c>
      <c r="AG10" s="160"/>
      <c r="AH10" s="86" t="s">
        <v>5</v>
      </c>
      <c r="AI10" s="87"/>
      <c r="AK10" s="13"/>
      <c r="AL10" s="14"/>
      <c r="AM10" s="14"/>
    </row>
    <row r="11" spans="1:39" s="12" customFormat="1" ht="17.5" x14ac:dyDescent="0.3">
      <c r="A11" s="53"/>
      <c r="B11" s="101"/>
      <c r="C11" s="97"/>
      <c r="D11" s="97"/>
      <c r="E11" s="88"/>
      <c r="F11" s="88"/>
      <c r="G11" s="97"/>
      <c r="H11" s="98" t="s">
        <v>5</v>
      </c>
      <c r="I11" s="137">
        <v>6</v>
      </c>
      <c r="J11" s="154" t="s">
        <v>10</v>
      </c>
      <c r="K11" s="137"/>
      <c r="L11" s="140"/>
      <c r="M11" s="111" t="s">
        <v>7</v>
      </c>
      <c r="N11" s="111" t="s">
        <v>7</v>
      </c>
      <c r="O11" s="111"/>
      <c r="P11" s="111"/>
      <c r="Q11" s="111"/>
      <c r="R11" s="111"/>
      <c r="S11" s="111"/>
      <c r="T11" s="111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84"/>
      <c r="AF11" s="178" t="s">
        <v>5</v>
      </c>
      <c r="AG11" s="88"/>
      <c r="AH11" s="178" t="s">
        <v>5</v>
      </c>
      <c r="AI11" s="89"/>
      <c r="AK11" s="13"/>
      <c r="AL11" s="14"/>
      <c r="AM11" s="14"/>
    </row>
    <row r="12" spans="1:39" s="12" customFormat="1" ht="17.5" x14ac:dyDescent="0.3">
      <c r="A12" s="53"/>
      <c r="B12" s="102"/>
      <c r="C12" s="99"/>
      <c r="D12" s="99"/>
      <c r="E12" s="99"/>
      <c r="F12" s="86" t="s">
        <v>5</v>
      </c>
      <c r="G12" s="86"/>
      <c r="H12" s="100"/>
      <c r="I12" s="135">
        <v>7</v>
      </c>
      <c r="J12" s="155" t="s">
        <v>11</v>
      </c>
      <c r="K12" s="135"/>
      <c r="L12" s="141"/>
      <c r="M12" s="113"/>
      <c r="N12" s="114" t="s">
        <v>7</v>
      </c>
      <c r="O12" s="114" t="s">
        <v>7</v>
      </c>
      <c r="P12" s="116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66"/>
      <c r="AF12" s="164"/>
      <c r="AG12" s="86"/>
      <c r="AH12" s="82"/>
      <c r="AI12" s="83" t="s">
        <v>5</v>
      </c>
      <c r="AK12" s="13"/>
      <c r="AL12" s="14"/>
      <c r="AM12" s="190"/>
    </row>
    <row r="13" spans="1:39" s="12" customFormat="1" ht="17.5" x14ac:dyDescent="0.3">
      <c r="A13" s="53"/>
      <c r="B13" s="175" t="s">
        <v>5</v>
      </c>
      <c r="C13" s="97"/>
      <c r="D13" s="97"/>
      <c r="E13" s="97"/>
      <c r="F13" s="97"/>
      <c r="G13" s="97"/>
      <c r="H13" s="98"/>
      <c r="I13" s="137">
        <v>8</v>
      </c>
      <c r="J13" s="154" t="s">
        <v>46</v>
      </c>
      <c r="K13" s="137"/>
      <c r="L13" s="137"/>
      <c r="M13" s="110"/>
      <c r="N13" s="111"/>
      <c r="O13" s="111" t="s">
        <v>7</v>
      </c>
      <c r="P13" s="117"/>
      <c r="Q13" s="117"/>
      <c r="R13" s="12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65"/>
      <c r="AF13" s="85"/>
      <c r="AG13" s="85"/>
      <c r="AH13" s="85"/>
      <c r="AI13" s="185" t="s">
        <v>5</v>
      </c>
      <c r="AK13" s="13"/>
      <c r="AL13" s="14"/>
      <c r="AM13" s="14"/>
    </row>
    <row r="14" spans="1:39" s="12" customFormat="1" ht="17.5" x14ac:dyDescent="0.3">
      <c r="A14" s="53"/>
      <c r="B14" s="102"/>
      <c r="C14" s="99"/>
      <c r="D14" s="86" t="s">
        <v>5</v>
      </c>
      <c r="E14" s="99"/>
      <c r="F14" s="99"/>
      <c r="G14" s="86"/>
      <c r="H14" s="100"/>
      <c r="I14" s="142">
        <v>9</v>
      </c>
      <c r="J14" s="163" t="s">
        <v>41</v>
      </c>
      <c r="K14" s="142"/>
      <c r="L14" s="142"/>
      <c r="M14" s="119"/>
      <c r="N14" s="114" t="s">
        <v>7</v>
      </c>
      <c r="O14" s="115" t="s">
        <v>7</v>
      </c>
      <c r="P14" s="115"/>
      <c r="Q14" s="120"/>
      <c r="R14" s="120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81"/>
      <c r="AF14" s="82"/>
      <c r="AG14" s="86"/>
      <c r="AH14" s="86"/>
      <c r="AI14" s="83" t="s">
        <v>5</v>
      </c>
      <c r="AK14" s="13"/>
      <c r="AL14" s="14"/>
      <c r="AM14" s="14"/>
    </row>
    <row r="15" spans="1:39" s="12" customFormat="1" ht="17.5" x14ac:dyDescent="0.3">
      <c r="A15" s="53"/>
      <c r="B15" s="101"/>
      <c r="C15" s="97"/>
      <c r="D15" s="97"/>
      <c r="E15" s="174" t="s">
        <v>5</v>
      </c>
      <c r="F15" s="97"/>
      <c r="G15" s="88"/>
      <c r="H15" s="98"/>
      <c r="I15" s="138">
        <v>10</v>
      </c>
      <c r="J15" s="138" t="s">
        <v>50</v>
      </c>
      <c r="K15" s="138"/>
      <c r="L15" s="138"/>
      <c r="M15" s="121"/>
      <c r="N15" s="111" t="s">
        <v>7</v>
      </c>
      <c r="O15" s="111" t="s">
        <v>7</v>
      </c>
      <c r="P15" s="122"/>
      <c r="Q15" s="122"/>
      <c r="R15" s="122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84"/>
      <c r="AF15" s="85"/>
      <c r="AG15" s="178" t="s">
        <v>5</v>
      </c>
      <c r="AH15" s="178" t="s">
        <v>5</v>
      </c>
      <c r="AI15" s="89"/>
      <c r="AK15" s="13"/>
      <c r="AL15" s="14"/>
      <c r="AM15" s="14"/>
    </row>
    <row r="16" spans="1:39" s="12" customFormat="1" ht="17.5" x14ac:dyDescent="0.3">
      <c r="A16" s="53"/>
      <c r="B16" s="102"/>
      <c r="C16" s="99"/>
      <c r="D16" s="99"/>
      <c r="E16" s="99"/>
      <c r="F16" s="99"/>
      <c r="G16" s="86"/>
      <c r="H16" s="100" t="s">
        <v>5</v>
      </c>
      <c r="I16" s="142">
        <v>11</v>
      </c>
      <c r="J16" s="142" t="s">
        <v>42</v>
      </c>
      <c r="K16" s="142"/>
      <c r="L16" s="142"/>
      <c r="M16" s="119"/>
      <c r="N16" s="120"/>
      <c r="O16" s="115" t="s">
        <v>7</v>
      </c>
      <c r="P16" s="115" t="s">
        <v>7</v>
      </c>
      <c r="Q16" s="120"/>
      <c r="R16" s="120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90" t="s">
        <v>5</v>
      </c>
      <c r="AF16" s="86"/>
      <c r="AG16" s="86" t="s">
        <v>5</v>
      </c>
      <c r="AH16" s="82"/>
      <c r="AI16" s="87"/>
      <c r="AK16" s="13"/>
      <c r="AL16" s="14"/>
      <c r="AM16" s="14"/>
    </row>
    <row r="17" spans="1:39" s="12" customFormat="1" ht="17.5" x14ac:dyDescent="0.3">
      <c r="A17" s="53"/>
      <c r="B17" s="101"/>
      <c r="C17" s="97"/>
      <c r="D17" s="97"/>
      <c r="E17" s="97"/>
      <c r="F17" s="97"/>
      <c r="G17" s="97"/>
      <c r="H17" s="177" t="s">
        <v>5</v>
      </c>
      <c r="I17" s="138">
        <v>12</v>
      </c>
      <c r="J17" s="138" t="s">
        <v>13</v>
      </c>
      <c r="K17" s="138"/>
      <c r="L17" s="138"/>
      <c r="M17" s="121"/>
      <c r="N17" s="122"/>
      <c r="O17" s="122" t="s">
        <v>7</v>
      </c>
      <c r="P17" s="111" t="s">
        <v>7</v>
      </c>
      <c r="Q17" s="122"/>
      <c r="R17" s="122"/>
      <c r="S17" s="118"/>
      <c r="T17" s="111"/>
      <c r="U17" s="111"/>
      <c r="V17" s="118"/>
      <c r="W17" s="118"/>
      <c r="X17" s="118"/>
      <c r="Y17" s="118"/>
      <c r="Z17" s="118"/>
      <c r="AA17" s="118"/>
      <c r="AB17" s="118"/>
      <c r="AC17" s="118"/>
      <c r="AD17" s="118"/>
      <c r="AE17" s="186" t="s">
        <v>5</v>
      </c>
      <c r="AF17" s="178" t="s">
        <v>5</v>
      </c>
      <c r="AG17" s="85"/>
      <c r="AH17" s="85"/>
      <c r="AI17" s="80"/>
      <c r="AK17" s="13"/>
      <c r="AL17" s="14"/>
      <c r="AM17" s="14"/>
    </row>
    <row r="18" spans="1:39" s="12" customFormat="1" ht="17.5" x14ac:dyDescent="0.3">
      <c r="A18" s="53"/>
      <c r="B18" s="102"/>
      <c r="C18" s="86" t="s">
        <v>5</v>
      </c>
      <c r="D18" s="99"/>
      <c r="E18" s="86"/>
      <c r="F18" s="99"/>
      <c r="G18" s="99"/>
      <c r="H18" s="176"/>
      <c r="I18" s="142">
        <v>13</v>
      </c>
      <c r="J18" s="142" t="s">
        <v>14</v>
      </c>
      <c r="K18" s="142"/>
      <c r="L18" s="142"/>
      <c r="M18" s="119"/>
      <c r="N18" s="120"/>
      <c r="O18" s="115" t="s">
        <v>7</v>
      </c>
      <c r="P18" s="115" t="s">
        <v>7</v>
      </c>
      <c r="Q18" s="120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90"/>
      <c r="AF18" s="86" t="s">
        <v>5</v>
      </c>
      <c r="AG18" s="82"/>
      <c r="AH18" s="86" t="s">
        <v>5</v>
      </c>
      <c r="AI18" s="87"/>
      <c r="AK18" s="13"/>
      <c r="AL18" s="14"/>
      <c r="AM18" s="14"/>
    </row>
    <row r="19" spans="1:39" s="12" customFormat="1" ht="17.5" x14ac:dyDescent="0.3">
      <c r="A19" s="53"/>
      <c r="B19" s="101"/>
      <c r="C19" s="97"/>
      <c r="D19" s="97"/>
      <c r="E19" s="174" t="s">
        <v>5</v>
      </c>
      <c r="F19" s="88"/>
      <c r="G19" s="97"/>
      <c r="H19" s="98"/>
      <c r="I19" s="138">
        <v>14</v>
      </c>
      <c r="J19" s="138" t="s">
        <v>12</v>
      </c>
      <c r="K19" s="138"/>
      <c r="L19" s="138"/>
      <c r="M19" s="121"/>
      <c r="N19" s="122"/>
      <c r="O19" s="118" t="s">
        <v>7</v>
      </c>
      <c r="P19" s="118" t="s">
        <v>7</v>
      </c>
      <c r="Q19" s="122"/>
      <c r="R19" s="122"/>
      <c r="S19" s="111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84"/>
      <c r="AF19" s="178" t="s">
        <v>5</v>
      </c>
      <c r="AG19" s="85"/>
      <c r="AH19" s="178" t="s">
        <v>5</v>
      </c>
      <c r="AI19" s="80"/>
      <c r="AK19" s="13"/>
      <c r="AL19" s="14"/>
      <c r="AM19" s="14"/>
    </row>
    <row r="20" spans="1:39" s="12" customFormat="1" ht="17.5" x14ac:dyDescent="0.3">
      <c r="A20" s="53"/>
      <c r="B20" s="102"/>
      <c r="C20" s="99"/>
      <c r="D20" s="86"/>
      <c r="E20" s="86" t="s">
        <v>5</v>
      </c>
      <c r="F20" s="86"/>
      <c r="G20" s="99"/>
      <c r="H20" s="100"/>
      <c r="I20" s="142">
        <v>15</v>
      </c>
      <c r="J20" s="142" t="s">
        <v>15</v>
      </c>
      <c r="K20" s="142"/>
      <c r="L20" s="142"/>
      <c r="M20" s="119"/>
      <c r="N20" s="120"/>
      <c r="O20" s="120"/>
      <c r="P20" s="115" t="s">
        <v>7</v>
      </c>
      <c r="Q20" s="115" t="s">
        <v>7</v>
      </c>
      <c r="R20" s="120"/>
      <c r="S20" s="123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90" t="s">
        <v>5</v>
      </c>
      <c r="AF20" s="82"/>
      <c r="AG20" s="82"/>
      <c r="AH20" s="86" t="s">
        <v>5</v>
      </c>
      <c r="AI20" s="83"/>
      <c r="AK20" s="13"/>
      <c r="AL20" s="14"/>
      <c r="AM20" s="14"/>
    </row>
    <row r="21" spans="1:39" s="12" customFormat="1" ht="17.5" x14ac:dyDescent="0.3">
      <c r="A21" s="53"/>
      <c r="B21" s="101"/>
      <c r="C21" s="97"/>
      <c r="D21" s="97"/>
      <c r="E21" s="174" t="s">
        <v>5</v>
      </c>
      <c r="F21" s="88"/>
      <c r="G21" s="97"/>
      <c r="H21" s="98"/>
      <c r="I21" s="138">
        <v>16</v>
      </c>
      <c r="J21" s="138" t="s">
        <v>16</v>
      </c>
      <c r="K21" s="138"/>
      <c r="L21" s="138"/>
      <c r="M21" s="129" t="s">
        <v>7</v>
      </c>
      <c r="N21" s="118" t="s">
        <v>7</v>
      </c>
      <c r="O21" s="118" t="s">
        <v>7</v>
      </c>
      <c r="P21" s="118" t="s">
        <v>7</v>
      </c>
      <c r="Q21" s="118" t="s">
        <v>7</v>
      </c>
      <c r="R21" s="122"/>
      <c r="S21" s="124"/>
      <c r="T21" s="111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86" t="s">
        <v>5</v>
      </c>
      <c r="AF21" s="85"/>
      <c r="AG21" s="178" t="s">
        <v>5</v>
      </c>
      <c r="AH21" s="85"/>
      <c r="AI21" s="89"/>
      <c r="AK21" s="13"/>
      <c r="AL21" s="14"/>
      <c r="AM21" s="14"/>
    </row>
    <row r="22" spans="1:39" s="12" customFormat="1" ht="17.5" x14ac:dyDescent="0.3">
      <c r="A22" s="53"/>
      <c r="B22" s="102"/>
      <c r="C22" s="99"/>
      <c r="D22" s="99"/>
      <c r="E22" s="86"/>
      <c r="F22" s="86" t="s">
        <v>5</v>
      </c>
      <c r="G22" s="99"/>
      <c r="H22" s="100"/>
      <c r="I22" s="142">
        <v>17</v>
      </c>
      <c r="J22" s="142" t="s">
        <v>10</v>
      </c>
      <c r="K22" s="142"/>
      <c r="L22" s="142"/>
      <c r="M22" s="113" t="s">
        <v>7</v>
      </c>
      <c r="N22" s="115" t="s">
        <v>7</v>
      </c>
      <c r="O22" s="115" t="s">
        <v>7</v>
      </c>
      <c r="P22" s="115" t="s">
        <v>7</v>
      </c>
      <c r="Q22" s="115" t="s">
        <v>7</v>
      </c>
      <c r="R22" s="120"/>
      <c r="S22" s="123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81"/>
      <c r="AF22" s="86"/>
      <c r="AG22" s="82"/>
      <c r="AH22" s="82"/>
      <c r="AI22" s="83" t="s">
        <v>5</v>
      </c>
      <c r="AK22" s="13"/>
      <c r="AL22" s="14"/>
      <c r="AM22" s="14"/>
    </row>
    <row r="23" spans="1:39" s="12" customFormat="1" ht="17.5" x14ac:dyDescent="0.3">
      <c r="A23" s="53"/>
      <c r="B23" s="101"/>
      <c r="C23" s="97"/>
      <c r="D23" s="97"/>
      <c r="E23" s="174" t="s">
        <v>5</v>
      </c>
      <c r="F23" s="97"/>
      <c r="G23" s="88"/>
      <c r="H23" s="98"/>
      <c r="I23" s="138">
        <v>18</v>
      </c>
      <c r="J23" s="138" t="s">
        <v>11</v>
      </c>
      <c r="K23" s="138"/>
      <c r="L23" s="138"/>
      <c r="M23" s="121"/>
      <c r="N23" s="122"/>
      <c r="O23" s="122"/>
      <c r="P23" s="122"/>
      <c r="Q23" s="118"/>
      <c r="R23" s="118" t="s">
        <v>7</v>
      </c>
      <c r="S23" s="118" t="s">
        <v>7</v>
      </c>
      <c r="T23" s="122"/>
      <c r="U23" s="111"/>
      <c r="V23" s="118"/>
      <c r="W23" s="118"/>
      <c r="X23" s="118"/>
      <c r="Y23" s="118"/>
      <c r="Z23" s="118"/>
      <c r="AA23" s="118"/>
      <c r="AB23" s="118"/>
      <c r="AC23" s="118"/>
      <c r="AD23" s="118"/>
      <c r="AE23" s="187"/>
      <c r="AF23" s="178" t="s">
        <v>5</v>
      </c>
      <c r="AG23" s="178" t="s">
        <v>5</v>
      </c>
      <c r="AH23" s="85"/>
      <c r="AI23" s="89"/>
      <c r="AK23" s="13"/>
      <c r="AL23" s="14"/>
      <c r="AM23" s="14"/>
    </row>
    <row r="24" spans="1:39" s="12" customFormat="1" ht="17.5" x14ac:dyDescent="0.3">
      <c r="A24" s="53"/>
      <c r="B24" s="102"/>
      <c r="C24" s="99"/>
      <c r="D24" s="99"/>
      <c r="E24" s="99"/>
      <c r="F24" s="99"/>
      <c r="G24" s="86" t="s">
        <v>5</v>
      </c>
      <c r="H24" s="100"/>
      <c r="I24" s="142">
        <v>19</v>
      </c>
      <c r="J24" s="142" t="s">
        <v>43</v>
      </c>
      <c r="K24" s="142"/>
      <c r="L24" s="142"/>
      <c r="M24" s="119"/>
      <c r="N24" s="120"/>
      <c r="O24" s="120"/>
      <c r="P24" s="115" t="s">
        <v>7</v>
      </c>
      <c r="Q24" s="115" t="s">
        <v>7</v>
      </c>
      <c r="R24" s="115" t="s">
        <v>7</v>
      </c>
      <c r="S24" s="115" t="s">
        <v>7</v>
      </c>
      <c r="T24" s="115" t="s">
        <v>7</v>
      </c>
      <c r="U24" s="120"/>
      <c r="V24" s="115"/>
      <c r="W24" s="115"/>
      <c r="X24" s="115"/>
      <c r="Y24" s="115"/>
      <c r="Z24" s="115"/>
      <c r="AA24" s="115"/>
      <c r="AB24" s="115"/>
      <c r="AC24" s="115"/>
      <c r="AD24" s="115"/>
      <c r="AE24" s="90" t="s">
        <v>5</v>
      </c>
      <c r="AF24" s="86"/>
      <c r="AG24" s="86" t="s">
        <v>5</v>
      </c>
      <c r="AH24" s="82"/>
      <c r="AI24" s="87"/>
      <c r="AK24" s="13"/>
      <c r="AL24" s="14"/>
      <c r="AM24" s="14"/>
    </row>
    <row r="25" spans="1:39" s="12" customFormat="1" ht="17.5" x14ac:dyDescent="0.3">
      <c r="A25" s="53"/>
      <c r="B25" s="101"/>
      <c r="C25" s="97"/>
      <c r="D25" s="97"/>
      <c r="E25" s="97"/>
      <c r="F25" s="97"/>
      <c r="G25" s="97"/>
      <c r="H25" s="80" t="s">
        <v>5</v>
      </c>
      <c r="I25" s="138">
        <v>20</v>
      </c>
      <c r="J25" s="138" t="s">
        <v>44</v>
      </c>
      <c r="K25" s="138"/>
      <c r="L25" s="138"/>
      <c r="M25" s="121"/>
      <c r="N25" s="122"/>
      <c r="O25" s="122"/>
      <c r="P25" s="122"/>
      <c r="Q25" s="122" t="s">
        <v>7</v>
      </c>
      <c r="R25" s="122" t="s">
        <v>7</v>
      </c>
      <c r="S25" s="122" t="s">
        <v>7</v>
      </c>
      <c r="T25" s="122" t="s">
        <v>7</v>
      </c>
      <c r="U25" s="122"/>
      <c r="V25" s="122"/>
      <c r="W25" s="111"/>
      <c r="X25" s="122"/>
      <c r="Y25" s="122"/>
      <c r="Z25" s="122"/>
      <c r="AA25" s="122"/>
      <c r="AB25" s="122"/>
      <c r="AC25" s="122"/>
      <c r="AD25" s="124"/>
      <c r="AE25" s="84"/>
      <c r="AF25" s="85"/>
      <c r="AG25" s="85"/>
      <c r="AH25" s="85"/>
      <c r="AI25" s="185" t="s">
        <v>5</v>
      </c>
      <c r="AK25" s="13"/>
      <c r="AL25" s="14"/>
      <c r="AM25" s="14"/>
    </row>
    <row r="26" spans="1:39" s="12" customFormat="1" ht="17.5" x14ac:dyDescent="0.3">
      <c r="A26" s="53"/>
      <c r="B26" s="102"/>
      <c r="C26" s="86" t="s">
        <v>5</v>
      </c>
      <c r="D26" s="99"/>
      <c r="E26" s="86"/>
      <c r="F26" s="99"/>
      <c r="G26" s="99"/>
      <c r="H26" s="100"/>
      <c r="I26" s="142">
        <v>21</v>
      </c>
      <c r="J26" s="142" t="s">
        <v>13</v>
      </c>
      <c r="K26" s="142"/>
      <c r="L26" s="142"/>
      <c r="M26" s="119"/>
      <c r="N26" s="120"/>
      <c r="O26" s="120"/>
      <c r="P26" s="120"/>
      <c r="Q26" s="120"/>
      <c r="R26" s="120" t="s">
        <v>7</v>
      </c>
      <c r="S26" s="120" t="s">
        <v>7</v>
      </c>
      <c r="T26" s="120" t="s">
        <v>7</v>
      </c>
      <c r="U26" s="120" t="s">
        <v>7</v>
      </c>
      <c r="V26" s="120"/>
      <c r="W26" s="120"/>
      <c r="X26" s="115"/>
      <c r="Y26" s="120"/>
      <c r="Z26" s="120"/>
      <c r="AA26" s="120"/>
      <c r="AB26" s="120"/>
      <c r="AC26" s="120"/>
      <c r="AD26" s="123"/>
      <c r="AE26" s="90" t="s">
        <v>5</v>
      </c>
      <c r="AF26" s="82"/>
      <c r="AG26" s="82"/>
      <c r="AH26" s="86" t="s">
        <v>5</v>
      </c>
      <c r="AI26" s="83"/>
      <c r="AK26" s="13"/>
      <c r="AL26" s="14"/>
      <c r="AM26" s="14"/>
    </row>
    <row r="27" spans="1:39" s="12" customFormat="1" ht="17.5" x14ac:dyDescent="0.3">
      <c r="A27" s="53"/>
      <c r="B27" s="101"/>
      <c r="C27" s="97"/>
      <c r="D27" s="88"/>
      <c r="E27" s="97"/>
      <c r="F27" s="97"/>
      <c r="G27" s="174" t="s">
        <v>5</v>
      </c>
      <c r="H27" s="98"/>
      <c r="I27" s="138">
        <v>24</v>
      </c>
      <c r="J27" s="138" t="s">
        <v>45</v>
      </c>
      <c r="K27" s="138"/>
      <c r="L27" s="138"/>
      <c r="M27" s="121"/>
      <c r="N27" s="122"/>
      <c r="O27" s="122"/>
      <c r="P27" s="122"/>
      <c r="Q27" s="122"/>
      <c r="R27" s="122"/>
      <c r="S27" s="122"/>
      <c r="T27" s="118" t="s">
        <v>7</v>
      </c>
      <c r="U27" s="118" t="s">
        <v>7</v>
      </c>
      <c r="V27" s="118" t="s">
        <v>7</v>
      </c>
      <c r="W27" s="118" t="s">
        <v>7</v>
      </c>
      <c r="X27" s="122"/>
      <c r="Y27" s="118"/>
      <c r="Z27" s="118"/>
      <c r="AA27" s="111"/>
      <c r="AB27" s="118"/>
      <c r="AC27" s="118"/>
      <c r="AD27" s="118"/>
      <c r="AE27" s="84"/>
      <c r="AF27" s="85"/>
      <c r="AG27" s="88"/>
      <c r="AH27" s="85"/>
      <c r="AI27" s="185" t="s">
        <v>5</v>
      </c>
      <c r="AK27" s="13"/>
      <c r="AL27" s="14"/>
      <c r="AM27" s="14"/>
    </row>
    <row r="28" spans="1:39" s="12" customFormat="1" ht="17.5" x14ac:dyDescent="0.3">
      <c r="A28" s="53"/>
      <c r="B28" s="102"/>
      <c r="C28" s="86" t="s">
        <v>5</v>
      </c>
      <c r="D28" s="86"/>
      <c r="E28" s="99"/>
      <c r="F28" s="99"/>
      <c r="G28" s="99"/>
      <c r="H28" s="100"/>
      <c r="I28" s="142">
        <v>25</v>
      </c>
      <c r="J28" s="142" t="s">
        <v>17</v>
      </c>
      <c r="K28" s="142"/>
      <c r="L28" s="142"/>
      <c r="M28" s="119"/>
      <c r="N28" s="120"/>
      <c r="O28" s="120"/>
      <c r="P28" s="120"/>
      <c r="Q28" s="120"/>
      <c r="R28" s="120"/>
      <c r="S28" s="120"/>
      <c r="T28" s="120"/>
      <c r="U28" s="120"/>
      <c r="V28" s="115" t="s">
        <v>7</v>
      </c>
      <c r="W28" s="115" t="s">
        <v>7</v>
      </c>
      <c r="X28" s="115" t="s">
        <v>7</v>
      </c>
      <c r="Y28" s="115"/>
      <c r="Z28" s="115"/>
      <c r="AA28" s="115"/>
      <c r="AB28" s="115"/>
      <c r="AC28" s="115"/>
      <c r="AD28" s="115"/>
      <c r="AE28" s="81"/>
      <c r="AF28" s="86" t="s">
        <v>5</v>
      </c>
      <c r="AG28" s="86" t="s">
        <v>5</v>
      </c>
      <c r="AH28" s="82"/>
      <c r="AI28" s="83"/>
      <c r="AK28" s="13"/>
      <c r="AL28" s="14"/>
      <c r="AM28" s="14"/>
    </row>
    <row r="29" spans="1:39" s="12" customFormat="1" ht="17.5" x14ac:dyDescent="0.3">
      <c r="A29" s="53"/>
      <c r="B29" s="91"/>
      <c r="C29" s="174" t="s">
        <v>5</v>
      </c>
      <c r="D29" s="97"/>
      <c r="E29" s="97"/>
      <c r="F29" s="97"/>
      <c r="G29" s="97"/>
      <c r="H29" s="98"/>
      <c r="I29" s="138">
        <v>26</v>
      </c>
      <c r="J29" s="138" t="s">
        <v>18</v>
      </c>
      <c r="K29" s="138"/>
      <c r="L29" s="138"/>
      <c r="M29" s="121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8" t="s">
        <v>7</v>
      </c>
      <c r="Z29" s="118"/>
      <c r="AA29" s="118"/>
      <c r="AB29" s="118"/>
      <c r="AC29" s="111"/>
      <c r="AD29" s="118"/>
      <c r="AE29" s="84"/>
      <c r="AF29" s="85"/>
      <c r="AG29" s="85"/>
      <c r="AH29" s="85"/>
      <c r="AI29" s="185" t="s">
        <v>5</v>
      </c>
      <c r="AK29" s="13"/>
      <c r="AL29" s="14"/>
      <c r="AM29" s="14"/>
    </row>
    <row r="30" spans="1:39" s="12" customFormat="1" ht="17.5" x14ac:dyDescent="0.3">
      <c r="A30" s="53"/>
      <c r="B30" s="90"/>
      <c r="C30" s="99"/>
      <c r="D30" s="86" t="s">
        <v>5</v>
      </c>
      <c r="E30" s="99"/>
      <c r="F30" s="99"/>
      <c r="G30" s="99"/>
      <c r="H30" s="100"/>
      <c r="I30" s="163">
        <v>27</v>
      </c>
      <c r="J30" s="163" t="s">
        <v>19</v>
      </c>
      <c r="K30" s="163"/>
      <c r="L30" s="163"/>
      <c r="M30" s="119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15"/>
      <c r="Z30" s="115"/>
      <c r="AA30" s="115"/>
      <c r="AB30" s="115" t="s">
        <v>7</v>
      </c>
      <c r="AC30" s="115"/>
      <c r="AD30" s="115"/>
      <c r="AE30" s="81"/>
      <c r="AF30" s="82"/>
      <c r="AG30" s="82"/>
      <c r="AH30" s="82"/>
      <c r="AI30" s="83" t="s">
        <v>5</v>
      </c>
      <c r="AK30" s="13"/>
      <c r="AL30" s="14"/>
      <c r="AM30" s="14"/>
    </row>
    <row r="31" spans="1:39" s="12" customFormat="1" ht="17.5" x14ac:dyDescent="0.3">
      <c r="A31" s="53"/>
      <c r="B31" s="91"/>
      <c r="C31" s="97"/>
      <c r="D31" s="174" t="s">
        <v>5</v>
      </c>
      <c r="E31" s="156"/>
      <c r="F31" s="97"/>
      <c r="G31" s="97"/>
      <c r="H31" s="98"/>
      <c r="I31" s="138">
        <v>28</v>
      </c>
      <c r="J31" s="138" t="s">
        <v>40</v>
      </c>
      <c r="K31" s="138"/>
      <c r="L31" s="138"/>
      <c r="M31" s="121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18"/>
      <c r="Z31" s="118"/>
      <c r="AA31" s="118"/>
      <c r="AB31" s="118"/>
      <c r="AC31" s="118" t="s">
        <v>7</v>
      </c>
      <c r="AD31" s="118"/>
      <c r="AE31" s="84"/>
      <c r="AF31" s="85"/>
      <c r="AG31" s="158"/>
      <c r="AH31" s="174"/>
      <c r="AI31" s="185" t="s">
        <v>5</v>
      </c>
      <c r="AK31" s="13"/>
      <c r="AL31" s="14"/>
      <c r="AM31" s="14"/>
    </row>
    <row r="32" spans="1:39" s="12" customFormat="1" ht="18" thickBot="1" x14ac:dyDescent="0.35">
      <c r="A32" s="53"/>
      <c r="B32" s="103"/>
      <c r="C32" s="104"/>
      <c r="D32" s="157" t="s">
        <v>5</v>
      </c>
      <c r="E32" s="167"/>
      <c r="F32" s="105"/>
      <c r="G32" s="105"/>
      <c r="H32" s="106"/>
      <c r="I32" s="162">
        <v>29</v>
      </c>
      <c r="J32" s="161" t="s">
        <v>20</v>
      </c>
      <c r="K32" s="161"/>
      <c r="L32" s="161"/>
      <c r="M32" s="125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7"/>
      <c r="Z32" s="127"/>
      <c r="AA32" s="127"/>
      <c r="AB32" s="127"/>
      <c r="AC32" s="127"/>
      <c r="AD32" s="127" t="s">
        <v>7</v>
      </c>
      <c r="AE32" s="92"/>
      <c r="AF32" s="93"/>
      <c r="AG32" s="159"/>
      <c r="AH32" s="93"/>
      <c r="AI32" s="106" t="s">
        <v>5</v>
      </c>
      <c r="AK32" s="13"/>
      <c r="AL32" s="14"/>
      <c r="AM32" s="14"/>
    </row>
    <row r="33" spans="1:493" s="12" customFormat="1" ht="25.5" thickBot="1" x14ac:dyDescent="0.35">
      <c r="A33" s="53"/>
      <c r="B33" s="56"/>
      <c r="C33" s="57"/>
      <c r="D33" s="58"/>
      <c r="E33" s="58"/>
      <c r="F33" s="58"/>
      <c r="G33" s="58"/>
      <c r="H33" s="59"/>
      <c r="I33" s="143"/>
      <c r="J33" s="53"/>
      <c r="K33" s="70" t="s">
        <v>21</v>
      </c>
      <c r="L33" s="69">
        <f>COUNTIF(AE35:AI40,"*") - 1</f>
        <v>4</v>
      </c>
      <c r="M33" s="60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144"/>
      <c r="AF33" s="145"/>
      <c r="AG33" s="145"/>
      <c r="AH33" s="145"/>
      <c r="AI33" s="146"/>
      <c r="AK33" s="54"/>
      <c r="AL33" s="55"/>
      <c r="AM33" s="55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  <c r="IV33" s="53"/>
      <c r="IW33" s="53"/>
      <c r="IX33" s="53"/>
      <c r="IY33" s="53"/>
      <c r="IZ33" s="53"/>
      <c r="JA33" s="53"/>
      <c r="JB33" s="53"/>
      <c r="JC33" s="53"/>
      <c r="JD33" s="53"/>
      <c r="JE33" s="53"/>
      <c r="JF33" s="53"/>
      <c r="JG33" s="53"/>
      <c r="JH33" s="53"/>
      <c r="JI33" s="53"/>
      <c r="JJ33" s="53"/>
      <c r="JK33" s="53"/>
      <c r="JL33" s="53"/>
      <c r="JM33" s="53"/>
      <c r="JN33" s="53"/>
      <c r="JO33" s="53"/>
      <c r="JP33" s="53"/>
      <c r="JQ33" s="53"/>
      <c r="JR33" s="53"/>
      <c r="JS33" s="53"/>
      <c r="JT33" s="53"/>
      <c r="JU33" s="53"/>
      <c r="JV33" s="53"/>
      <c r="JW33" s="53"/>
      <c r="JX33" s="53"/>
      <c r="JY33" s="53"/>
      <c r="JZ33" s="53"/>
      <c r="KA33" s="53"/>
      <c r="KB33" s="53"/>
      <c r="KC33" s="53"/>
      <c r="KD33" s="53"/>
      <c r="KE33" s="53"/>
      <c r="KF33" s="53"/>
      <c r="KG33" s="53"/>
      <c r="KH33" s="53"/>
      <c r="KI33" s="53"/>
      <c r="KJ33" s="53"/>
      <c r="KK33" s="53"/>
      <c r="KL33" s="53"/>
      <c r="KM33" s="53"/>
      <c r="KN33" s="53"/>
      <c r="KO33" s="53"/>
      <c r="KP33" s="53"/>
      <c r="KQ33" s="53"/>
      <c r="KR33" s="53"/>
      <c r="KS33" s="53"/>
      <c r="KT33" s="53"/>
      <c r="KU33" s="53"/>
      <c r="KV33" s="53"/>
      <c r="KW33" s="53"/>
      <c r="KX33" s="53"/>
      <c r="KY33" s="53"/>
      <c r="KZ33" s="53"/>
      <c r="LA33" s="53"/>
      <c r="LB33" s="53"/>
      <c r="LC33" s="53"/>
      <c r="LD33" s="53"/>
      <c r="LE33" s="53"/>
      <c r="LF33" s="53"/>
      <c r="LG33" s="53"/>
      <c r="LH33" s="53"/>
      <c r="LI33" s="53"/>
      <c r="LJ33" s="53"/>
      <c r="LK33" s="53"/>
      <c r="LL33" s="53"/>
      <c r="LM33" s="53"/>
      <c r="LN33" s="53"/>
      <c r="LO33" s="53"/>
      <c r="LP33" s="53"/>
      <c r="LQ33" s="53"/>
      <c r="LR33" s="53"/>
      <c r="LS33" s="53"/>
      <c r="LT33" s="53"/>
      <c r="LU33" s="53"/>
      <c r="LV33" s="53"/>
      <c r="LW33" s="53"/>
      <c r="LX33" s="53"/>
      <c r="LY33" s="53"/>
      <c r="LZ33" s="53"/>
      <c r="MA33" s="53"/>
      <c r="MB33" s="53"/>
      <c r="MC33" s="53"/>
      <c r="MD33" s="53"/>
      <c r="ME33" s="53"/>
      <c r="MF33" s="53"/>
      <c r="MG33" s="53"/>
      <c r="MH33" s="53"/>
      <c r="MI33" s="53"/>
      <c r="MJ33" s="53"/>
      <c r="MK33" s="53"/>
      <c r="ML33" s="53"/>
      <c r="MM33" s="53"/>
      <c r="MN33" s="53"/>
      <c r="MO33" s="53"/>
      <c r="MP33" s="53"/>
      <c r="MQ33" s="53"/>
      <c r="MR33" s="53"/>
      <c r="MS33" s="53"/>
      <c r="MT33" s="53"/>
      <c r="MU33" s="53"/>
      <c r="MV33" s="53"/>
      <c r="MW33" s="53"/>
      <c r="MX33" s="53"/>
      <c r="MY33" s="53"/>
      <c r="MZ33" s="53"/>
      <c r="NA33" s="53"/>
      <c r="NB33" s="53"/>
      <c r="NC33" s="53"/>
      <c r="ND33" s="53"/>
      <c r="NE33" s="53"/>
      <c r="NF33" s="53"/>
      <c r="NG33" s="53"/>
      <c r="NH33" s="53"/>
      <c r="NI33" s="53"/>
      <c r="NJ33" s="53"/>
      <c r="NK33" s="53"/>
      <c r="NL33" s="53"/>
      <c r="NM33" s="53"/>
      <c r="NN33" s="53"/>
      <c r="NO33" s="53"/>
      <c r="NP33" s="53"/>
      <c r="NQ33" s="53"/>
      <c r="NR33" s="53"/>
      <c r="NS33" s="53"/>
      <c r="NT33" s="53"/>
      <c r="NU33" s="53"/>
      <c r="NV33" s="53"/>
      <c r="NW33" s="53"/>
      <c r="NX33" s="53"/>
      <c r="NY33" s="53"/>
      <c r="NZ33" s="53"/>
      <c r="OA33" s="53"/>
      <c r="OB33" s="53"/>
      <c r="OC33" s="53"/>
      <c r="OD33" s="53"/>
      <c r="OE33" s="53"/>
      <c r="OF33" s="53"/>
      <c r="OG33" s="53"/>
      <c r="OH33" s="53"/>
      <c r="OI33" s="53"/>
      <c r="OJ33" s="53"/>
      <c r="OK33" s="53"/>
      <c r="OL33" s="53"/>
      <c r="OM33" s="53"/>
      <c r="ON33" s="53"/>
      <c r="OO33" s="53"/>
      <c r="OP33" s="53"/>
      <c r="OQ33" s="53"/>
      <c r="OR33" s="53"/>
      <c r="OS33" s="53"/>
      <c r="OT33" s="53"/>
      <c r="OU33" s="53"/>
      <c r="OV33" s="53"/>
      <c r="OW33" s="53"/>
      <c r="OX33" s="53"/>
      <c r="OY33" s="53"/>
      <c r="OZ33" s="53"/>
      <c r="PA33" s="53"/>
      <c r="PB33" s="53"/>
      <c r="PC33" s="53"/>
      <c r="PD33" s="53"/>
      <c r="PE33" s="53"/>
      <c r="PF33" s="53"/>
      <c r="PG33" s="53"/>
      <c r="PH33" s="53"/>
      <c r="PI33" s="53"/>
      <c r="PJ33" s="53"/>
      <c r="PK33" s="53"/>
      <c r="PL33" s="53"/>
      <c r="PM33" s="53"/>
      <c r="PN33" s="53"/>
      <c r="PO33" s="53"/>
      <c r="PP33" s="53"/>
      <c r="PQ33" s="53"/>
      <c r="PR33" s="53"/>
      <c r="PS33" s="53"/>
      <c r="PT33" s="53"/>
      <c r="PU33" s="53"/>
      <c r="PV33" s="53"/>
      <c r="PW33" s="53"/>
      <c r="PX33" s="53"/>
      <c r="PY33" s="53"/>
      <c r="PZ33" s="53"/>
      <c r="QA33" s="53"/>
      <c r="QB33" s="53"/>
      <c r="QC33" s="53"/>
      <c r="QD33" s="53"/>
      <c r="QE33" s="53"/>
      <c r="QF33" s="53"/>
      <c r="QG33" s="53"/>
      <c r="QH33" s="53"/>
      <c r="QI33" s="53"/>
      <c r="QJ33" s="53"/>
      <c r="QK33" s="53"/>
      <c r="QL33" s="53"/>
      <c r="QM33" s="53"/>
      <c r="QN33" s="53"/>
      <c r="QO33" s="53"/>
      <c r="QP33" s="53"/>
      <c r="QQ33" s="53"/>
      <c r="QR33" s="53"/>
      <c r="QS33" s="53"/>
      <c r="QT33" s="53"/>
      <c r="QU33" s="53"/>
      <c r="QV33" s="53"/>
      <c r="QW33" s="53"/>
      <c r="QX33" s="53"/>
      <c r="QY33" s="53"/>
      <c r="QZ33" s="53"/>
      <c r="RA33" s="53"/>
      <c r="RB33" s="53"/>
      <c r="RC33" s="53"/>
      <c r="RD33" s="53"/>
      <c r="RE33" s="53"/>
      <c r="RF33" s="53"/>
      <c r="RG33" s="53"/>
      <c r="RH33" s="53"/>
      <c r="RI33" s="53"/>
      <c r="RJ33" s="53"/>
      <c r="RK33" s="53"/>
      <c r="RL33" s="53"/>
      <c r="RM33" s="53"/>
      <c r="RN33" s="53"/>
      <c r="RO33" s="53"/>
      <c r="RP33" s="53"/>
      <c r="RQ33" s="53"/>
      <c r="RR33" s="53"/>
      <c r="RS33" s="53"/>
      <c r="RT33" s="53"/>
      <c r="RU33" s="53"/>
      <c r="RV33" s="53"/>
      <c r="RW33" s="53"/>
      <c r="RX33" s="53"/>
      <c r="RY33" s="53"/>
    </row>
    <row r="34" spans="1:493" s="12" customFormat="1" ht="13.5" customHeight="1" x14ac:dyDescent="0.25">
      <c r="A34" s="53"/>
      <c r="B34" s="147"/>
      <c r="C34" s="148"/>
      <c r="D34" s="149"/>
      <c r="E34" s="72"/>
      <c r="F34" s="71"/>
      <c r="G34" s="71"/>
      <c r="H34" s="150"/>
      <c r="I34" s="15"/>
      <c r="J34" s="16"/>
      <c r="K34" s="16"/>
      <c r="L34" s="16"/>
      <c r="M34" s="17"/>
      <c r="N34" s="74"/>
      <c r="O34" s="74"/>
      <c r="P34" s="74"/>
      <c r="Q34" s="74"/>
      <c r="R34" s="74"/>
      <c r="S34" s="75"/>
      <c r="T34" s="75"/>
      <c r="U34" s="75"/>
      <c r="V34" s="75"/>
      <c r="W34" s="75"/>
      <c r="X34" s="75"/>
      <c r="Y34" s="50"/>
      <c r="Z34" s="50"/>
      <c r="AA34" s="50"/>
      <c r="AB34" s="50"/>
      <c r="AC34" s="50"/>
      <c r="AD34" s="50"/>
      <c r="AE34" s="17"/>
      <c r="AF34" s="18"/>
      <c r="AG34" s="18"/>
      <c r="AH34" s="18"/>
      <c r="AI34" s="19"/>
      <c r="AK34" s="54"/>
      <c r="AL34" s="55"/>
      <c r="AM34" s="55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  <c r="IV34" s="53"/>
      <c r="IW34" s="53"/>
      <c r="IX34" s="53"/>
      <c r="IY34" s="53"/>
      <c r="IZ34" s="53"/>
      <c r="JA34" s="53"/>
      <c r="JB34" s="53"/>
      <c r="JC34" s="53"/>
      <c r="JD34" s="53"/>
      <c r="JE34" s="53"/>
      <c r="JF34" s="53"/>
      <c r="JG34" s="53"/>
      <c r="JH34" s="53"/>
      <c r="JI34" s="53"/>
      <c r="JJ34" s="53"/>
      <c r="JK34" s="53"/>
      <c r="JL34" s="53"/>
      <c r="JM34" s="53"/>
      <c r="JN34" s="53"/>
      <c r="JO34" s="53"/>
      <c r="JP34" s="53"/>
      <c r="JQ34" s="53"/>
      <c r="JR34" s="53"/>
      <c r="JS34" s="53"/>
      <c r="JT34" s="53"/>
      <c r="JU34" s="53"/>
      <c r="JV34" s="53"/>
      <c r="JW34" s="53"/>
      <c r="JX34" s="53"/>
      <c r="JY34" s="53"/>
      <c r="JZ34" s="53"/>
      <c r="KA34" s="53"/>
      <c r="KB34" s="53"/>
      <c r="KC34" s="53"/>
      <c r="KD34" s="53"/>
      <c r="KE34" s="53"/>
      <c r="KF34" s="53"/>
      <c r="KG34" s="53"/>
      <c r="KH34" s="53"/>
      <c r="KI34" s="53"/>
      <c r="KJ34" s="53"/>
      <c r="KK34" s="53"/>
      <c r="KL34" s="53"/>
      <c r="KM34" s="53"/>
      <c r="KN34" s="53"/>
      <c r="KO34" s="53"/>
      <c r="KP34" s="53"/>
      <c r="KQ34" s="53"/>
      <c r="KR34" s="53"/>
      <c r="KS34" s="53"/>
      <c r="KT34" s="53"/>
      <c r="KU34" s="53"/>
      <c r="KV34" s="53"/>
      <c r="KW34" s="53"/>
      <c r="KX34" s="53"/>
      <c r="KY34" s="53"/>
      <c r="KZ34" s="53"/>
      <c r="LA34" s="53"/>
      <c r="LB34" s="53"/>
      <c r="LC34" s="53"/>
      <c r="LD34" s="53"/>
      <c r="LE34" s="53"/>
      <c r="LF34" s="53"/>
      <c r="LG34" s="53"/>
      <c r="LH34" s="53"/>
      <c r="LI34" s="53"/>
      <c r="LJ34" s="53"/>
      <c r="LK34" s="53"/>
      <c r="LL34" s="53"/>
      <c r="LM34" s="53"/>
      <c r="LN34" s="53"/>
      <c r="LO34" s="53"/>
      <c r="LP34" s="53"/>
      <c r="LQ34" s="53"/>
      <c r="LR34" s="53"/>
      <c r="LS34" s="53"/>
      <c r="LT34" s="53"/>
      <c r="LU34" s="53"/>
      <c r="LV34" s="53"/>
      <c r="LW34" s="53"/>
      <c r="LX34" s="53"/>
      <c r="LY34" s="53"/>
      <c r="LZ34" s="53"/>
      <c r="MA34" s="53"/>
      <c r="MB34" s="53"/>
      <c r="MC34" s="53"/>
      <c r="MD34" s="53"/>
      <c r="ME34" s="53"/>
      <c r="MF34" s="53"/>
      <c r="MG34" s="53"/>
      <c r="MH34" s="53"/>
      <c r="MI34" s="53"/>
      <c r="MJ34" s="53"/>
      <c r="MK34" s="53"/>
      <c r="ML34" s="53"/>
      <c r="MM34" s="53"/>
      <c r="MN34" s="53"/>
      <c r="MO34" s="53"/>
      <c r="MP34" s="53"/>
      <c r="MQ34" s="53"/>
      <c r="MR34" s="53"/>
      <c r="MS34" s="53"/>
      <c r="MT34" s="53"/>
      <c r="MU34" s="53"/>
      <c r="MV34" s="53"/>
      <c r="MW34" s="53"/>
      <c r="MX34" s="53"/>
      <c r="MY34" s="53"/>
      <c r="MZ34" s="53"/>
      <c r="NA34" s="53"/>
      <c r="NB34" s="53"/>
      <c r="NC34" s="53"/>
      <c r="ND34" s="53"/>
      <c r="NE34" s="53"/>
      <c r="NF34" s="53"/>
      <c r="NG34" s="53"/>
      <c r="NH34" s="53"/>
      <c r="NI34" s="53"/>
      <c r="NJ34" s="53"/>
      <c r="NK34" s="53"/>
      <c r="NL34" s="53"/>
      <c r="NM34" s="53"/>
      <c r="NN34" s="53"/>
      <c r="NO34" s="53"/>
      <c r="NP34" s="53"/>
      <c r="NQ34" s="53"/>
      <c r="NR34" s="53"/>
      <c r="NS34" s="53"/>
      <c r="NT34" s="53"/>
      <c r="NU34" s="53"/>
      <c r="NV34" s="53"/>
      <c r="NW34" s="53"/>
      <c r="NX34" s="53"/>
      <c r="NY34" s="53"/>
      <c r="NZ34" s="53"/>
      <c r="OA34" s="53"/>
      <c r="OB34" s="53"/>
      <c r="OC34" s="53"/>
      <c r="OD34" s="53"/>
      <c r="OE34" s="53"/>
      <c r="OF34" s="53"/>
      <c r="OG34" s="53"/>
      <c r="OH34" s="53"/>
      <c r="OI34" s="53"/>
      <c r="OJ34" s="53"/>
      <c r="OK34" s="53"/>
      <c r="OL34" s="53"/>
      <c r="OM34" s="53"/>
      <c r="ON34" s="53"/>
      <c r="OO34" s="53"/>
      <c r="OP34" s="53"/>
      <c r="OQ34" s="53"/>
      <c r="OR34" s="53"/>
      <c r="OS34" s="53"/>
      <c r="OT34" s="53"/>
      <c r="OU34" s="53"/>
      <c r="OV34" s="53"/>
      <c r="OW34" s="53"/>
      <c r="OX34" s="53"/>
      <c r="OY34" s="53"/>
      <c r="OZ34" s="53"/>
      <c r="PA34" s="53"/>
      <c r="PB34" s="53"/>
      <c r="PC34" s="53"/>
      <c r="PD34" s="53"/>
      <c r="PE34" s="53"/>
      <c r="PF34" s="53"/>
      <c r="PG34" s="53"/>
      <c r="PH34" s="53"/>
      <c r="PI34" s="53"/>
      <c r="PJ34" s="53"/>
      <c r="PK34" s="53"/>
      <c r="PL34" s="53"/>
      <c r="PM34" s="53"/>
      <c r="PN34" s="53"/>
      <c r="PO34" s="53"/>
      <c r="PP34" s="53"/>
      <c r="PQ34" s="53"/>
      <c r="PR34" s="53"/>
      <c r="PS34" s="53"/>
      <c r="PT34" s="53"/>
      <c r="PU34" s="53"/>
      <c r="PV34" s="53"/>
      <c r="PW34" s="53"/>
      <c r="PX34" s="53"/>
      <c r="PY34" s="53"/>
      <c r="PZ34" s="53"/>
      <c r="QA34" s="53"/>
      <c r="QB34" s="53"/>
      <c r="QC34" s="53"/>
      <c r="QD34" s="53"/>
      <c r="QE34" s="53"/>
      <c r="QF34" s="53"/>
      <c r="QG34" s="53"/>
      <c r="QH34" s="53"/>
      <c r="QI34" s="53"/>
      <c r="QJ34" s="53"/>
      <c r="QK34" s="53"/>
      <c r="QL34" s="53"/>
      <c r="QM34" s="53"/>
      <c r="QN34" s="53"/>
      <c r="QO34" s="53"/>
      <c r="QP34" s="53"/>
      <c r="QQ34" s="53"/>
      <c r="QR34" s="53"/>
      <c r="QS34" s="53"/>
      <c r="QT34" s="53"/>
      <c r="QU34" s="53"/>
      <c r="QV34" s="53"/>
      <c r="QW34" s="53"/>
      <c r="QX34" s="53"/>
      <c r="QY34" s="53"/>
      <c r="QZ34" s="53"/>
      <c r="RA34" s="53"/>
      <c r="RB34" s="53"/>
      <c r="RC34" s="53"/>
      <c r="RD34" s="53"/>
      <c r="RE34" s="53"/>
      <c r="RF34" s="53"/>
      <c r="RG34" s="53"/>
      <c r="RH34" s="53"/>
      <c r="RI34" s="53"/>
      <c r="RJ34" s="53"/>
      <c r="RK34" s="53"/>
      <c r="RL34" s="53"/>
      <c r="RM34" s="53"/>
      <c r="RN34" s="53"/>
      <c r="RO34" s="53"/>
      <c r="RP34" s="53"/>
      <c r="RQ34" s="53"/>
      <c r="RR34" s="53"/>
      <c r="RS34" s="53"/>
      <c r="RT34" s="53"/>
      <c r="RU34" s="53"/>
      <c r="RV34" s="53"/>
      <c r="RW34" s="53"/>
      <c r="RX34" s="53"/>
      <c r="RY34" s="53"/>
    </row>
    <row r="35" spans="1:493" s="12" customFormat="1" ht="13.25" customHeight="1" x14ac:dyDescent="0.3">
      <c r="A35" s="53"/>
      <c r="B35" s="203" t="s">
        <v>23</v>
      </c>
      <c r="C35" s="201" t="s">
        <v>24</v>
      </c>
      <c r="D35" s="201" t="s">
        <v>22</v>
      </c>
      <c r="E35" s="201" t="s">
        <v>26</v>
      </c>
      <c r="F35" s="201" t="s">
        <v>25</v>
      </c>
      <c r="G35" s="201" t="s">
        <v>27</v>
      </c>
      <c r="H35" s="213" t="s">
        <v>28</v>
      </c>
      <c r="I35" s="20"/>
      <c r="J35" s="21"/>
      <c r="K35" s="22"/>
      <c r="L35" s="22"/>
      <c r="M35" s="226" t="str">
        <f>"1-3-22"</f>
        <v>1-3-22</v>
      </c>
      <c r="N35" s="197" t="str">
        <f>"1-10-22"</f>
        <v>1-10-22</v>
      </c>
      <c r="O35" s="197" t="str">
        <f>"1-17-22"</f>
        <v>1-17-22</v>
      </c>
      <c r="P35" s="197" t="str">
        <f>"1-24-22"</f>
        <v>1-24-22</v>
      </c>
      <c r="Q35" s="197" t="str">
        <f>"1-31-22"</f>
        <v>1-31-22</v>
      </c>
      <c r="R35" s="197" t="str">
        <f>"2-2-22"</f>
        <v>2-2-22</v>
      </c>
      <c r="S35" s="197" t="str">
        <f>"2-14-22"</f>
        <v>2-14-22</v>
      </c>
      <c r="T35" s="197" t="str">
        <f>"2-21-22"</f>
        <v>2-21-22</v>
      </c>
      <c r="U35" s="197" t="str">
        <f>"2-28-22"</f>
        <v>2-28-22</v>
      </c>
      <c r="V35" s="197" t="str">
        <f>"3-7-22"</f>
        <v>3-7-22</v>
      </c>
      <c r="W35" s="197" t="str">
        <f>"3-14-22"</f>
        <v>3-14-22</v>
      </c>
      <c r="X35" s="197" t="str">
        <f>"3-21-22"</f>
        <v>3-21-22</v>
      </c>
      <c r="Y35" s="197" t="str">
        <f>"3-28-22"</f>
        <v>3-28-22</v>
      </c>
      <c r="Z35" s="197" t="str">
        <f>"4-4-22"</f>
        <v>4-4-22</v>
      </c>
      <c r="AA35" s="197" t="str">
        <f>"4-11-22"</f>
        <v>4-11-22</v>
      </c>
      <c r="AB35" s="197" t="str">
        <f>"4-18-22"</f>
        <v>4-18-22</v>
      </c>
      <c r="AC35" s="197" t="str">
        <f>"4-25-22"</f>
        <v>4-25-22</v>
      </c>
      <c r="AD35" s="197" t="str">
        <f>"4-30-22"</f>
        <v>4-30-22</v>
      </c>
      <c r="AE35" s="194" t="s">
        <v>35</v>
      </c>
      <c r="AF35" s="211" t="s">
        <v>29</v>
      </c>
      <c r="AG35" s="211" t="s">
        <v>36</v>
      </c>
      <c r="AH35" s="211" t="s">
        <v>37</v>
      </c>
      <c r="AI35" s="192" t="s">
        <v>30</v>
      </c>
      <c r="AK35" s="54"/>
      <c r="AL35" s="55"/>
      <c r="AM35" s="55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  <c r="IV35" s="53"/>
      <c r="IW35" s="53"/>
      <c r="IX35" s="53"/>
      <c r="IY35" s="53"/>
      <c r="IZ35" s="53"/>
      <c r="JA35" s="53"/>
      <c r="JB35" s="53"/>
      <c r="JC35" s="53"/>
      <c r="JD35" s="53"/>
      <c r="JE35" s="53"/>
      <c r="JF35" s="53"/>
      <c r="JG35" s="53"/>
      <c r="JH35" s="53"/>
      <c r="JI35" s="53"/>
      <c r="JJ35" s="53"/>
      <c r="JK35" s="53"/>
      <c r="JL35" s="53"/>
      <c r="JM35" s="53"/>
      <c r="JN35" s="53"/>
      <c r="JO35" s="53"/>
      <c r="JP35" s="53"/>
      <c r="JQ35" s="53"/>
      <c r="JR35" s="53"/>
      <c r="JS35" s="53"/>
      <c r="JT35" s="53"/>
      <c r="JU35" s="53"/>
      <c r="JV35" s="53"/>
      <c r="JW35" s="53"/>
      <c r="JX35" s="53"/>
      <c r="JY35" s="53"/>
      <c r="JZ35" s="53"/>
      <c r="KA35" s="53"/>
      <c r="KB35" s="53"/>
      <c r="KC35" s="53"/>
      <c r="KD35" s="53"/>
      <c r="KE35" s="53"/>
      <c r="KF35" s="53"/>
      <c r="KG35" s="53"/>
      <c r="KH35" s="53"/>
      <c r="KI35" s="53"/>
      <c r="KJ35" s="53"/>
      <c r="KK35" s="53"/>
      <c r="KL35" s="53"/>
      <c r="KM35" s="53"/>
      <c r="KN35" s="53"/>
      <c r="KO35" s="53"/>
      <c r="KP35" s="53"/>
      <c r="KQ35" s="53"/>
      <c r="KR35" s="53"/>
      <c r="KS35" s="53"/>
      <c r="KT35" s="53"/>
      <c r="KU35" s="53"/>
      <c r="KV35" s="53"/>
      <c r="KW35" s="53"/>
      <c r="KX35" s="53"/>
      <c r="KY35" s="53"/>
      <c r="KZ35" s="53"/>
      <c r="LA35" s="53"/>
      <c r="LB35" s="53"/>
      <c r="LC35" s="53"/>
      <c r="LD35" s="53"/>
      <c r="LE35" s="53"/>
      <c r="LF35" s="53"/>
      <c r="LG35" s="53"/>
      <c r="LH35" s="53"/>
      <c r="LI35" s="53"/>
      <c r="LJ35" s="53"/>
      <c r="LK35" s="53"/>
      <c r="LL35" s="53"/>
      <c r="LM35" s="53"/>
      <c r="LN35" s="53"/>
      <c r="LO35" s="53"/>
      <c r="LP35" s="53"/>
      <c r="LQ35" s="53"/>
      <c r="LR35" s="53"/>
      <c r="LS35" s="53"/>
      <c r="LT35" s="53"/>
      <c r="LU35" s="53"/>
      <c r="LV35" s="53"/>
      <c r="LW35" s="53"/>
      <c r="LX35" s="53"/>
      <c r="LY35" s="53"/>
      <c r="LZ35" s="53"/>
      <c r="MA35" s="53"/>
      <c r="MB35" s="53"/>
      <c r="MC35" s="53"/>
      <c r="MD35" s="53"/>
      <c r="ME35" s="53"/>
      <c r="MF35" s="53"/>
      <c r="MG35" s="53"/>
      <c r="MH35" s="53"/>
      <c r="MI35" s="53"/>
      <c r="MJ35" s="53"/>
      <c r="MK35" s="53"/>
      <c r="ML35" s="53"/>
      <c r="MM35" s="53"/>
      <c r="MN35" s="53"/>
      <c r="MO35" s="53"/>
      <c r="MP35" s="53"/>
      <c r="MQ35" s="53"/>
      <c r="MR35" s="53"/>
      <c r="MS35" s="53"/>
      <c r="MT35" s="53"/>
      <c r="MU35" s="53"/>
      <c r="MV35" s="53"/>
      <c r="MW35" s="53"/>
      <c r="MX35" s="53"/>
      <c r="MY35" s="53"/>
      <c r="MZ35" s="53"/>
      <c r="NA35" s="53"/>
      <c r="NB35" s="53"/>
      <c r="NC35" s="53"/>
      <c r="ND35" s="53"/>
      <c r="NE35" s="53"/>
      <c r="NF35" s="53"/>
      <c r="NG35" s="53"/>
      <c r="NH35" s="53"/>
      <c r="NI35" s="53"/>
      <c r="NJ35" s="53"/>
      <c r="NK35" s="53"/>
      <c r="NL35" s="53"/>
      <c r="NM35" s="53"/>
      <c r="NN35" s="53"/>
      <c r="NO35" s="53"/>
      <c r="NP35" s="53"/>
      <c r="NQ35" s="53"/>
      <c r="NR35" s="53"/>
      <c r="NS35" s="53"/>
      <c r="NT35" s="53"/>
      <c r="NU35" s="53"/>
      <c r="NV35" s="53"/>
      <c r="NW35" s="53"/>
      <c r="NX35" s="53"/>
      <c r="NY35" s="53"/>
      <c r="NZ35" s="53"/>
      <c r="OA35" s="53"/>
      <c r="OB35" s="53"/>
      <c r="OC35" s="53"/>
      <c r="OD35" s="53"/>
      <c r="OE35" s="53"/>
      <c r="OF35" s="53"/>
      <c r="OG35" s="53"/>
      <c r="OH35" s="53"/>
      <c r="OI35" s="53"/>
      <c r="OJ35" s="53"/>
      <c r="OK35" s="53"/>
      <c r="OL35" s="53"/>
      <c r="OM35" s="53"/>
      <c r="ON35" s="53"/>
      <c r="OO35" s="53"/>
      <c r="OP35" s="53"/>
      <c r="OQ35" s="53"/>
      <c r="OR35" s="53"/>
      <c r="OS35" s="53"/>
      <c r="OT35" s="53"/>
      <c r="OU35" s="53"/>
      <c r="OV35" s="53"/>
      <c r="OW35" s="53"/>
      <c r="OX35" s="53"/>
      <c r="OY35" s="53"/>
      <c r="OZ35" s="53"/>
      <c r="PA35" s="53"/>
      <c r="PB35" s="53"/>
      <c r="PC35" s="53"/>
      <c r="PD35" s="53"/>
      <c r="PE35" s="53"/>
      <c r="PF35" s="53"/>
      <c r="PG35" s="53"/>
      <c r="PH35" s="53"/>
      <c r="PI35" s="53"/>
      <c r="PJ35" s="53"/>
      <c r="PK35" s="53"/>
      <c r="PL35" s="53"/>
      <c r="PM35" s="53"/>
      <c r="PN35" s="53"/>
      <c r="PO35" s="53"/>
      <c r="PP35" s="53"/>
      <c r="PQ35" s="53"/>
      <c r="PR35" s="53"/>
      <c r="PS35" s="53"/>
      <c r="PT35" s="53"/>
      <c r="PU35" s="53"/>
      <c r="PV35" s="53"/>
      <c r="PW35" s="53"/>
      <c r="PX35" s="53"/>
      <c r="PY35" s="53"/>
      <c r="PZ35" s="53"/>
      <c r="QA35" s="53"/>
      <c r="QB35" s="53"/>
      <c r="QC35" s="53"/>
      <c r="QD35" s="53"/>
      <c r="QE35" s="53"/>
      <c r="QF35" s="53"/>
      <c r="QG35" s="53"/>
      <c r="QH35" s="53"/>
      <c r="QI35" s="53"/>
      <c r="QJ35" s="53"/>
      <c r="QK35" s="53"/>
      <c r="QL35" s="53"/>
      <c r="QM35" s="53"/>
      <c r="QN35" s="53"/>
      <c r="QO35" s="53"/>
      <c r="QP35" s="53"/>
      <c r="QQ35" s="53"/>
      <c r="QR35" s="53"/>
      <c r="QS35" s="53"/>
      <c r="QT35" s="53"/>
      <c r="QU35" s="53"/>
      <c r="QV35" s="53"/>
      <c r="QW35" s="53"/>
      <c r="QX35" s="53"/>
      <c r="QY35" s="53"/>
      <c r="QZ35" s="53"/>
      <c r="RA35" s="53"/>
      <c r="RB35" s="53"/>
      <c r="RC35" s="53"/>
      <c r="RD35" s="53"/>
      <c r="RE35" s="53"/>
      <c r="RF35" s="53"/>
      <c r="RG35" s="53"/>
      <c r="RH35" s="53"/>
      <c r="RI35" s="53"/>
      <c r="RJ35" s="53"/>
      <c r="RK35" s="53"/>
      <c r="RL35" s="53"/>
      <c r="RM35" s="53"/>
      <c r="RN35" s="53"/>
      <c r="RO35" s="53"/>
      <c r="RP35" s="53"/>
      <c r="RQ35" s="53"/>
      <c r="RR35" s="53"/>
      <c r="RS35" s="53"/>
      <c r="RT35" s="53"/>
      <c r="RU35" s="53"/>
      <c r="RV35" s="53"/>
      <c r="RW35" s="53"/>
      <c r="RX35" s="53"/>
      <c r="RY35" s="53"/>
    </row>
    <row r="36" spans="1:493" s="49" customFormat="1" ht="16" thickBot="1" x14ac:dyDescent="0.4">
      <c r="A36" s="53"/>
      <c r="B36" s="203"/>
      <c r="C36" s="201"/>
      <c r="D36" s="201"/>
      <c r="E36" s="201"/>
      <c r="F36" s="201"/>
      <c r="G36" s="201"/>
      <c r="H36" s="213"/>
      <c r="I36" s="20"/>
      <c r="J36" s="23"/>
      <c r="K36" s="22"/>
      <c r="L36" s="22"/>
      <c r="M36" s="226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4"/>
      <c r="AF36" s="211"/>
      <c r="AG36" s="211"/>
      <c r="AH36" s="211"/>
      <c r="AI36" s="192"/>
      <c r="AJ36" s="12"/>
      <c r="AK36" s="54"/>
      <c r="AL36" s="55"/>
      <c r="AM36" s="55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  <c r="GA36" s="61"/>
      <c r="GB36" s="61"/>
      <c r="GC36" s="61"/>
      <c r="GD36" s="61"/>
      <c r="GE36" s="61"/>
      <c r="GF36" s="61"/>
      <c r="GG36" s="61"/>
      <c r="GH36" s="61"/>
      <c r="GI36" s="61"/>
      <c r="GJ36" s="61"/>
      <c r="GK36" s="61"/>
      <c r="GL36" s="61"/>
      <c r="GM36" s="61"/>
      <c r="GN36" s="61"/>
      <c r="GO36" s="61"/>
      <c r="GP36" s="61"/>
      <c r="GQ36" s="61"/>
      <c r="GR36" s="61"/>
      <c r="GS36" s="61"/>
      <c r="GT36" s="61"/>
      <c r="GU36" s="61"/>
      <c r="GV36" s="61"/>
      <c r="GW36" s="61"/>
      <c r="GX36" s="61"/>
      <c r="GY36" s="61"/>
      <c r="GZ36" s="61"/>
      <c r="HA36" s="61"/>
      <c r="HB36" s="61"/>
      <c r="HC36" s="61"/>
      <c r="HD36" s="61"/>
      <c r="HE36" s="61"/>
      <c r="HF36" s="61"/>
      <c r="HG36" s="61"/>
      <c r="HH36" s="61"/>
      <c r="HI36" s="61"/>
      <c r="HJ36" s="61"/>
      <c r="HK36" s="61"/>
      <c r="HL36" s="61"/>
      <c r="HM36" s="61"/>
      <c r="HN36" s="61"/>
      <c r="HO36" s="61"/>
      <c r="HP36" s="61"/>
      <c r="HQ36" s="61"/>
      <c r="HR36" s="61"/>
      <c r="HS36" s="61"/>
      <c r="HT36" s="61"/>
      <c r="HU36" s="61"/>
      <c r="HV36" s="61"/>
      <c r="HW36" s="61"/>
      <c r="HX36" s="61"/>
      <c r="HY36" s="61"/>
      <c r="HZ36" s="61"/>
      <c r="IA36" s="61"/>
      <c r="IB36" s="61"/>
      <c r="IC36" s="61"/>
      <c r="ID36" s="61"/>
      <c r="IE36" s="61"/>
      <c r="IF36" s="61"/>
      <c r="IG36" s="61"/>
      <c r="IH36" s="61"/>
      <c r="II36" s="61"/>
      <c r="IJ36" s="61"/>
      <c r="IK36" s="61"/>
      <c r="IL36" s="61"/>
      <c r="IM36" s="61"/>
      <c r="IN36" s="61"/>
      <c r="IO36" s="61"/>
      <c r="IP36" s="61"/>
      <c r="IQ36" s="61"/>
      <c r="IR36" s="61"/>
      <c r="IS36" s="61"/>
      <c r="IT36" s="61"/>
      <c r="IU36" s="61"/>
      <c r="IV36" s="61"/>
      <c r="IW36" s="61"/>
      <c r="IX36" s="61"/>
      <c r="IY36" s="61"/>
      <c r="IZ36" s="61"/>
      <c r="JA36" s="61"/>
      <c r="JB36" s="61"/>
      <c r="JC36" s="61"/>
      <c r="JD36" s="61"/>
      <c r="JE36" s="61"/>
      <c r="JF36" s="61"/>
      <c r="JG36" s="61"/>
      <c r="JH36" s="61"/>
      <c r="JI36" s="61"/>
      <c r="JJ36" s="61"/>
      <c r="JK36" s="61"/>
      <c r="JL36" s="61"/>
      <c r="JM36" s="61"/>
      <c r="JN36" s="61"/>
      <c r="JO36" s="61"/>
      <c r="JP36" s="61"/>
      <c r="JQ36" s="61"/>
      <c r="JR36" s="61"/>
      <c r="JS36" s="61"/>
      <c r="JT36" s="61"/>
      <c r="JU36" s="61"/>
      <c r="JV36" s="61"/>
      <c r="JW36" s="61"/>
      <c r="JX36" s="61"/>
      <c r="JY36" s="61"/>
      <c r="JZ36" s="61"/>
      <c r="KA36" s="61"/>
      <c r="KB36" s="61"/>
      <c r="KC36" s="61"/>
      <c r="KD36" s="61"/>
      <c r="KE36" s="61"/>
      <c r="KF36" s="61"/>
      <c r="KG36" s="61"/>
      <c r="KH36" s="61"/>
      <c r="KI36" s="61"/>
      <c r="KJ36" s="61"/>
      <c r="KK36" s="61"/>
      <c r="KL36" s="61"/>
      <c r="KM36" s="61"/>
      <c r="KN36" s="61"/>
      <c r="KO36" s="61"/>
      <c r="KP36" s="61"/>
      <c r="KQ36" s="61"/>
      <c r="KR36" s="61"/>
      <c r="KS36" s="61"/>
      <c r="KT36" s="61"/>
      <c r="KU36" s="61"/>
      <c r="KV36" s="61"/>
      <c r="KW36" s="61"/>
      <c r="KX36" s="61"/>
      <c r="KY36" s="61"/>
      <c r="KZ36" s="61"/>
      <c r="LA36" s="61"/>
      <c r="LB36" s="61"/>
      <c r="LC36" s="61"/>
      <c r="LD36" s="61"/>
      <c r="LE36" s="61"/>
      <c r="LF36" s="61"/>
      <c r="LG36" s="61"/>
      <c r="LH36" s="61"/>
      <c r="LI36" s="61"/>
      <c r="LJ36" s="61"/>
      <c r="LK36" s="61"/>
      <c r="LL36" s="61"/>
      <c r="LM36" s="61"/>
      <c r="LN36" s="61"/>
      <c r="LO36" s="61"/>
      <c r="LP36" s="61"/>
      <c r="LQ36" s="61"/>
      <c r="LR36" s="61"/>
      <c r="LS36" s="61"/>
      <c r="LT36" s="61"/>
      <c r="LU36" s="61"/>
      <c r="LV36" s="61"/>
      <c r="LW36" s="61"/>
      <c r="LX36" s="61"/>
      <c r="LY36" s="61"/>
      <c r="LZ36" s="61"/>
      <c r="MA36" s="61"/>
      <c r="MB36" s="61"/>
      <c r="MC36" s="61"/>
      <c r="MD36" s="61"/>
      <c r="ME36" s="61"/>
      <c r="MF36" s="61"/>
      <c r="MG36" s="61"/>
      <c r="MH36" s="61"/>
      <c r="MI36" s="61"/>
      <c r="MJ36" s="61"/>
      <c r="MK36" s="61"/>
      <c r="ML36" s="61"/>
      <c r="MM36" s="61"/>
      <c r="MN36" s="61"/>
      <c r="MO36" s="61"/>
      <c r="MP36" s="61"/>
      <c r="MQ36" s="61"/>
      <c r="MR36" s="61"/>
      <c r="MS36" s="61"/>
      <c r="MT36" s="61"/>
      <c r="MU36" s="61"/>
      <c r="MV36" s="61"/>
      <c r="MW36" s="61"/>
      <c r="MX36" s="61"/>
      <c r="MY36" s="61"/>
      <c r="MZ36" s="61"/>
      <c r="NA36" s="61"/>
      <c r="NB36" s="61"/>
      <c r="NC36" s="61"/>
      <c r="ND36" s="61"/>
      <c r="NE36" s="61"/>
      <c r="NF36" s="61"/>
      <c r="NG36" s="61"/>
      <c r="NH36" s="61"/>
      <c r="NI36" s="61"/>
      <c r="NJ36" s="61"/>
      <c r="NK36" s="61"/>
      <c r="NL36" s="61"/>
      <c r="NM36" s="61"/>
      <c r="NN36" s="61"/>
      <c r="NO36" s="61"/>
      <c r="NP36" s="61"/>
      <c r="NQ36" s="61"/>
      <c r="NR36" s="61"/>
      <c r="NS36" s="61"/>
      <c r="NT36" s="61"/>
      <c r="NU36" s="61"/>
      <c r="NV36" s="61"/>
      <c r="NW36" s="61"/>
      <c r="NX36" s="61"/>
      <c r="NY36" s="61"/>
      <c r="NZ36" s="61"/>
      <c r="OA36" s="61"/>
      <c r="OB36" s="61"/>
      <c r="OC36" s="61"/>
      <c r="OD36" s="61"/>
      <c r="OE36" s="61"/>
      <c r="OF36" s="61"/>
      <c r="OG36" s="61"/>
      <c r="OH36" s="61"/>
      <c r="OI36" s="61"/>
      <c r="OJ36" s="61"/>
      <c r="OK36" s="61"/>
      <c r="OL36" s="61"/>
      <c r="OM36" s="61"/>
      <c r="ON36" s="61"/>
      <c r="OO36" s="61"/>
      <c r="OP36" s="61"/>
      <c r="OQ36" s="61"/>
      <c r="OR36" s="61"/>
      <c r="OS36" s="61"/>
      <c r="OT36" s="61"/>
      <c r="OU36" s="61"/>
      <c r="OV36" s="61"/>
      <c r="OW36" s="61"/>
      <c r="OX36" s="61"/>
      <c r="OY36" s="61"/>
      <c r="OZ36" s="61"/>
      <c r="PA36" s="61"/>
      <c r="PB36" s="61"/>
      <c r="PC36" s="61"/>
      <c r="PD36" s="61"/>
      <c r="PE36" s="61"/>
      <c r="PF36" s="61"/>
      <c r="PG36" s="61"/>
      <c r="PH36" s="61"/>
      <c r="PI36" s="61"/>
      <c r="PJ36" s="61"/>
      <c r="PK36" s="61"/>
      <c r="PL36" s="61"/>
      <c r="PM36" s="61"/>
      <c r="PN36" s="61"/>
      <c r="PO36" s="61"/>
      <c r="PP36" s="61"/>
      <c r="PQ36" s="61"/>
      <c r="PR36" s="61"/>
      <c r="PS36" s="61"/>
      <c r="PT36" s="61"/>
      <c r="PU36" s="61"/>
      <c r="PV36" s="61"/>
      <c r="PW36" s="61"/>
      <c r="PX36" s="61"/>
      <c r="PY36" s="61"/>
      <c r="PZ36" s="61"/>
      <c r="QA36" s="61"/>
      <c r="QB36" s="61"/>
      <c r="QC36" s="61"/>
      <c r="QD36" s="61"/>
      <c r="QE36" s="61"/>
      <c r="QF36" s="61"/>
      <c r="QG36" s="61"/>
      <c r="QH36" s="61"/>
      <c r="QI36" s="61"/>
      <c r="QJ36" s="61"/>
      <c r="QK36" s="61"/>
      <c r="QL36" s="61"/>
      <c r="QM36" s="61"/>
      <c r="QN36" s="61"/>
      <c r="QO36" s="61"/>
      <c r="QP36" s="61"/>
      <c r="QQ36" s="61"/>
      <c r="QR36" s="61"/>
      <c r="QS36" s="61"/>
      <c r="QT36" s="61"/>
      <c r="QU36" s="61"/>
      <c r="QV36" s="61"/>
      <c r="QW36" s="61"/>
      <c r="QX36" s="61"/>
      <c r="QY36" s="61"/>
      <c r="QZ36" s="61"/>
      <c r="RA36" s="61"/>
      <c r="RB36" s="61"/>
      <c r="RC36" s="61"/>
      <c r="RD36" s="61"/>
      <c r="RE36" s="61"/>
      <c r="RF36" s="61"/>
      <c r="RG36" s="61"/>
      <c r="RH36" s="61"/>
      <c r="RI36" s="61"/>
      <c r="RJ36" s="61"/>
      <c r="RK36" s="61"/>
      <c r="RL36" s="61"/>
      <c r="RM36" s="61"/>
      <c r="RN36" s="61"/>
      <c r="RO36" s="61"/>
      <c r="RP36" s="61"/>
      <c r="RQ36" s="61"/>
      <c r="RR36" s="61"/>
      <c r="RS36" s="61"/>
      <c r="RT36" s="61"/>
      <c r="RU36" s="61"/>
      <c r="RV36" s="61"/>
      <c r="RW36" s="61"/>
      <c r="RX36" s="61"/>
      <c r="RY36" s="61"/>
    </row>
    <row r="37" spans="1:493" s="12" customFormat="1" ht="16" thickTop="1" x14ac:dyDescent="0.35">
      <c r="A37" s="66"/>
      <c r="B37" s="203"/>
      <c r="C37" s="201"/>
      <c r="D37" s="201"/>
      <c r="E37" s="201"/>
      <c r="F37" s="201"/>
      <c r="G37" s="201"/>
      <c r="H37" s="213"/>
      <c r="I37" s="20"/>
      <c r="J37" s="23"/>
      <c r="K37" s="22"/>
      <c r="L37" s="22"/>
      <c r="M37" s="226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4"/>
      <c r="AF37" s="211"/>
      <c r="AG37" s="211"/>
      <c r="AH37" s="211"/>
      <c r="AI37" s="192"/>
      <c r="AJ37" s="67"/>
      <c r="AK37" s="54"/>
      <c r="AL37" s="55"/>
      <c r="AM37" s="55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  <c r="IV37" s="53"/>
      <c r="IW37" s="53"/>
      <c r="IX37" s="53"/>
      <c r="IY37" s="53"/>
      <c r="IZ37" s="53"/>
      <c r="JA37" s="53"/>
      <c r="JB37" s="53"/>
      <c r="JC37" s="53"/>
      <c r="JD37" s="53"/>
      <c r="JE37" s="53"/>
      <c r="JF37" s="53"/>
      <c r="JG37" s="53"/>
      <c r="JH37" s="53"/>
      <c r="JI37" s="53"/>
      <c r="JJ37" s="53"/>
      <c r="JK37" s="53"/>
      <c r="JL37" s="53"/>
      <c r="JM37" s="53"/>
      <c r="JN37" s="53"/>
      <c r="JO37" s="53"/>
      <c r="JP37" s="53"/>
      <c r="JQ37" s="53"/>
      <c r="JR37" s="53"/>
      <c r="JS37" s="53"/>
      <c r="JT37" s="53"/>
      <c r="JU37" s="53"/>
      <c r="JV37" s="53"/>
      <c r="JW37" s="53"/>
      <c r="JX37" s="53"/>
      <c r="JY37" s="53"/>
      <c r="JZ37" s="53"/>
      <c r="KA37" s="53"/>
      <c r="KB37" s="53"/>
      <c r="KC37" s="53"/>
      <c r="KD37" s="53"/>
      <c r="KE37" s="53"/>
      <c r="KF37" s="53"/>
      <c r="KG37" s="53"/>
      <c r="KH37" s="53"/>
      <c r="KI37" s="53"/>
      <c r="KJ37" s="53"/>
      <c r="KK37" s="53"/>
      <c r="KL37" s="53"/>
      <c r="KM37" s="53"/>
      <c r="KN37" s="53"/>
      <c r="KO37" s="53"/>
      <c r="KP37" s="53"/>
      <c r="KQ37" s="53"/>
      <c r="KR37" s="53"/>
      <c r="KS37" s="53"/>
      <c r="KT37" s="53"/>
      <c r="KU37" s="53"/>
      <c r="KV37" s="53"/>
      <c r="KW37" s="53"/>
      <c r="KX37" s="53"/>
      <c r="KY37" s="53"/>
      <c r="KZ37" s="53"/>
      <c r="LA37" s="53"/>
      <c r="LB37" s="53"/>
      <c r="LC37" s="53"/>
      <c r="LD37" s="53"/>
      <c r="LE37" s="53"/>
      <c r="LF37" s="53"/>
      <c r="LG37" s="53"/>
      <c r="LH37" s="53"/>
      <c r="LI37" s="53"/>
      <c r="LJ37" s="53"/>
      <c r="LK37" s="53"/>
      <c r="LL37" s="53"/>
      <c r="LM37" s="53"/>
      <c r="LN37" s="53"/>
      <c r="LO37" s="53"/>
      <c r="LP37" s="53"/>
      <c r="LQ37" s="53"/>
      <c r="LR37" s="53"/>
      <c r="LS37" s="53"/>
      <c r="LT37" s="53"/>
      <c r="LU37" s="53"/>
      <c r="LV37" s="53"/>
      <c r="LW37" s="53"/>
      <c r="LX37" s="53"/>
      <c r="LY37" s="53"/>
      <c r="LZ37" s="53"/>
      <c r="MA37" s="53"/>
      <c r="MB37" s="53"/>
      <c r="MC37" s="53"/>
      <c r="MD37" s="53"/>
      <c r="ME37" s="53"/>
      <c r="MF37" s="53"/>
      <c r="MG37" s="53"/>
      <c r="MH37" s="53"/>
      <c r="MI37" s="53"/>
      <c r="MJ37" s="53"/>
      <c r="MK37" s="53"/>
      <c r="ML37" s="53"/>
      <c r="MM37" s="53"/>
      <c r="MN37" s="53"/>
      <c r="MO37" s="53"/>
      <c r="MP37" s="53"/>
      <c r="MQ37" s="53"/>
      <c r="MR37" s="53"/>
      <c r="MS37" s="53"/>
      <c r="MT37" s="53"/>
      <c r="MU37" s="53"/>
      <c r="MV37" s="53"/>
      <c r="MW37" s="53"/>
      <c r="MX37" s="53"/>
      <c r="MY37" s="53"/>
      <c r="MZ37" s="53"/>
      <c r="NA37" s="53"/>
      <c r="NB37" s="53"/>
      <c r="NC37" s="53"/>
      <c r="ND37" s="53"/>
      <c r="NE37" s="53"/>
      <c r="NF37" s="53"/>
      <c r="NG37" s="53"/>
      <c r="NH37" s="53"/>
      <c r="NI37" s="53"/>
      <c r="NJ37" s="53"/>
      <c r="NK37" s="53"/>
      <c r="NL37" s="53"/>
      <c r="NM37" s="53"/>
      <c r="NN37" s="53"/>
      <c r="NO37" s="53"/>
      <c r="NP37" s="53"/>
      <c r="NQ37" s="53"/>
      <c r="NR37" s="53"/>
      <c r="NS37" s="53"/>
      <c r="NT37" s="53"/>
      <c r="NU37" s="53"/>
      <c r="NV37" s="53"/>
      <c r="NW37" s="53"/>
      <c r="NX37" s="53"/>
      <c r="NY37" s="53"/>
      <c r="NZ37" s="53"/>
      <c r="OA37" s="53"/>
      <c r="OB37" s="53"/>
      <c r="OC37" s="53"/>
      <c r="OD37" s="53"/>
      <c r="OE37" s="53"/>
      <c r="OF37" s="53"/>
      <c r="OG37" s="53"/>
      <c r="OH37" s="53"/>
      <c r="OI37" s="53"/>
      <c r="OJ37" s="53"/>
      <c r="OK37" s="53"/>
      <c r="OL37" s="53"/>
      <c r="OM37" s="53"/>
      <c r="ON37" s="53"/>
      <c r="OO37" s="53"/>
      <c r="OP37" s="53"/>
      <c r="OQ37" s="53"/>
      <c r="OR37" s="53"/>
      <c r="OS37" s="53"/>
      <c r="OT37" s="53"/>
      <c r="OU37" s="53"/>
      <c r="OV37" s="53"/>
      <c r="OW37" s="53"/>
      <c r="OX37" s="53"/>
      <c r="OY37" s="53"/>
      <c r="OZ37" s="53"/>
      <c r="PA37" s="53"/>
      <c r="PB37" s="53"/>
      <c r="PC37" s="53"/>
      <c r="PD37" s="53"/>
      <c r="PE37" s="53"/>
      <c r="PF37" s="53"/>
      <c r="PG37" s="53"/>
      <c r="PH37" s="53"/>
      <c r="PI37" s="53"/>
      <c r="PJ37" s="53"/>
      <c r="PK37" s="53"/>
      <c r="PL37" s="53"/>
      <c r="PM37" s="53"/>
      <c r="PN37" s="53"/>
      <c r="PO37" s="53"/>
      <c r="PP37" s="53"/>
      <c r="PQ37" s="53"/>
      <c r="PR37" s="53"/>
      <c r="PS37" s="53"/>
      <c r="PT37" s="53"/>
      <c r="PU37" s="53"/>
      <c r="PV37" s="53"/>
      <c r="PW37" s="53"/>
      <c r="PX37" s="53"/>
      <c r="PY37" s="53"/>
      <c r="PZ37" s="53"/>
      <c r="QA37" s="53"/>
      <c r="QB37" s="53"/>
      <c r="QC37" s="53"/>
      <c r="QD37" s="53"/>
      <c r="QE37" s="53"/>
      <c r="QF37" s="53"/>
      <c r="QG37" s="53"/>
      <c r="QH37" s="53"/>
      <c r="QI37" s="53"/>
      <c r="QJ37" s="53"/>
      <c r="QK37" s="53"/>
      <c r="QL37" s="53"/>
      <c r="QM37" s="53"/>
      <c r="QN37" s="53"/>
      <c r="QO37" s="53"/>
      <c r="QP37" s="53"/>
      <c r="QQ37" s="53"/>
      <c r="QR37" s="53"/>
      <c r="QS37" s="53"/>
      <c r="QT37" s="53"/>
      <c r="QU37" s="53"/>
      <c r="QV37" s="53"/>
      <c r="QW37" s="53"/>
      <c r="QX37" s="53"/>
      <c r="QY37" s="53"/>
      <c r="QZ37" s="53"/>
      <c r="RA37" s="53"/>
      <c r="RB37" s="53"/>
      <c r="RC37" s="53"/>
      <c r="RD37" s="53"/>
      <c r="RE37" s="53"/>
      <c r="RF37" s="53"/>
      <c r="RG37" s="53"/>
      <c r="RH37" s="53"/>
      <c r="RI37" s="53"/>
      <c r="RJ37" s="53"/>
      <c r="RK37" s="53"/>
      <c r="RL37" s="53"/>
      <c r="RM37" s="53"/>
      <c r="RN37" s="53"/>
      <c r="RO37" s="53"/>
      <c r="RP37" s="53"/>
      <c r="RQ37" s="53"/>
      <c r="RR37" s="53"/>
      <c r="RS37" s="53"/>
      <c r="RT37" s="53"/>
      <c r="RU37" s="53"/>
      <c r="RV37" s="53"/>
      <c r="RW37" s="53"/>
      <c r="RX37" s="53"/>
      <c r="RY37" s="53"/>
    </row>
    <row r="38" spans="1:493" s="12" customFormat="1" ht="15.5" x14ac:dyDescent="0.35">
      <c r="A38" s="53"/>
      <c r="B38" s="203"/>
      <c r="C38" s="201"/>
      <c r="D38" s="201"/>
      <c r="E38" s="201"/>
      <c r="F38" s="201"/>
      <c r="G38" s="201"/>
      <c r="H38" s="213"/>
      <c r="I38" s="20"/>
      <c r="J38" s="24"/>
      <c r="K38" s="22"/>
      <c r="L38" s="22"/>
      <c r="M38" s="226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4"/>
      <c r="AF38" s="211"/>
      <c r="AG38" s="211"/>
      <c r="AH38" s="211"/>
      <c r="AI38" s="192"/>
      <c r="AK38" s="54"/>
      <c r="AL38" s="55"/>
      <c r="AM38" s="55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  <c r="IV38" s="53"/>
      <c r="IW38" s="53"/>
      <c r="IX38" s="53"/>
      <c r="IY38" s="53"/>
      <c r="IZ38" s="53"/>
      <c r="JA38" s="53"/>
      <c r="JB38" s="53"/>
      <c r="JC38" s="53"/>
      <c r="JD38" s="53"/>
      <c r="JE38" s="53"/>
      <c r="JF38" s="53"/>
      <c r="JG38" s="53"/>
      <c r="JH38" s="53"/>
      <c r="JI38" s="53"/>
      <c r="JJ38" s="53"/>
      <c r="JK38" s="53"/>
      <c r="JL38" s="53"/>
      <c r="JM38" s="53"/>
      <c r="JN38" s="53"/>
      <c r="JO38" s="53"/>
      <c r="JP38" s="53"/>
      <c r="JQ38" s="53"/>
      <c r="JR38" s="53"/>
      <c r="JS38" s="53"/>
      <c r="JT38" s="53"/>
      <c r="JU38" s="53"/>
      <c r="JV38" s="53"/>
      <c r="JW38" s="53"/>
      <c r="JX38" s="53"/>
      <c r="JY38" s="53"/>
      <c r="JZ38" s="53"/>
      <c r="KA38" s="53"/>
      <c r="KB38" s="53"/>
      <c r="KC38" s="53"/>
      <c r="KD38" s="53"/>
      <c r="KE38" s="53"/>
      <c r="KF38" s="53"/>
      <c r="KG38" s="53"/>
      <c r="KH38" s="53"/>
      <c r="KI38" s="53"/>
      <c r="KJ38" s="53"/>
      <c r="KK38" s="53"/>
      <c r="KL38" s="53"/>
      <c r="KM38" s="53"/>
      <c r="KN38" s="53"/>
      <c r="KO38" s="53"/>
      <c r="KP38" s="53"/>
      <c r="KQ38" s="53"/>
      <c r="KR38" s="53"/>
      <c r="KS38" s="53"/>
      <c r="KT38" s="53"/>
      <c r="KU38" s="53"/>
      <c r="KV38" s="53"/>
      <c r="KW38" s="53"/>
      <c r="KX38" s="53"/>
      <c r="KY38" s="53"/>
      <c r="KZ38" s="53"/>
      <c r="LA38" s="53"/>
      <c r="LB38" s="53"/>
      <c r="LC38" s="53"/>
      <c r="LD38" s="53"/>
      <c r="LE38" s="53"/>
      <c r="LF38" s="53"/>
      <c r="LG38" s="53"/>
      <c r="LH38" s="53"/>
      <c r="LI38" s="53"/>
      <c r="LJ38" s="53"/>
      <c r="LK38" s="53"/>
      <c r="LL38" s="53"/>
      <c r="LM38" s="53"/>
      <c r="LN38" s="53"/>
      <c r="LO38" s="53"/>
      <c r="LP38" s="53"/>
      <c r="LQ38" s="53"/>
      <c r="LR38" s="53"/>
      <c r="LS38" s="53"/>
      <c r="LT38" s="53"/>
      <c r="LU38" s="53"/>
      <c r="LV38" s="53"/>
      <c r="LW38" s="53"/>
      <c r="LX38" s="53"/>
      <c r="LY38" s="53"/>
      <c r="LZ38" s="53"/>
      <c r="MA38" s="53"/>
      <c r="MB38" s="53"/>
      <c r="MC38" s="53"/>
      <c r="MD38" s="53"/>
      <c r="ME38" s="53"/>
      <c r="MF38" s="53"/>
      <c r="MG38" s="53"/>
      <c r="MH38" s="53"/>
      <c r="MI38" s="53"/>
      <c r="MJ38" s="53"/>
      <c r="MK38" s="53"/>
      <c r="ML38" s="53"/>
      <c r="MM38" s="53"/>
      <c r="MN38" s="53"/>
      <c r="MO38" s="53"/>
      <c r="MP38" s="53"/>
      <c r="MQ38" s="53"/>
      <c r="MR38" s="53"/>
      <c r="MS38" s="53"/>
      <c r="MT38" s="53"/>
      <c r="MU38" s="53"/>
      <c r="MV38" s="53"/>
      <c r="MW38" s="53"/>
      <c r="MX38" s="53"/>
      <c r="MY38" s="53"/>
      <c r="MZ38" s="53"/>
      <c r="NA38" s="53"/>
      <c r="NB38" s="53"/>
      <c r="NC38" s="53"/>
      <c r="ND38" s="53"/>
      <c r="NE38" s="53"/>
      <c r="NF38" s="53"/>
      <c r="NG38" s="53"/>
      <c r="NH38" s="53"/>
      <c r="NI38" s="53"/>
      <c r="NJ38" s="53"/>
      <c r="NK38" s="53"/>
      <c r="NL38" s="53"/>
      <c r="NM38" s="53"/>
      <c r="NN38" s="53"/>
      <c r="NO38" s="53"/>
      <c r="NP38" s="53"/>
      <c r="NQ38" s="53"/>
      <c r="NR38" s="53"/>
      <c r="NS38" s="53"/>
      <c r="NT38" s="53"/>
      <c r="NU38" s="53"/>
      <c r="NV38" s="53"/>
      <c r="NW38" s="53"/>
      <c r="NX38" s="53"/>
      <c r="NY38" s="53"/>
      <c r="NZ38" s="53"/>
      <c r="OA38" s="53"/>
      <c r="OB38" s="53"/>
      <c r="OC38" s="53"/>
      <c r="OD38" s="53"/>
      <c r="OE38" s="53"/>
      <c r="OF38" s="53"/>
      <c r="OG38" s="53"/>
      <c r="OH38" s="53"/>
      <c r="OI38" s="53"/>
      <c r="OJ38" s="53"/>
      <c r="OK38" s="53"/>
      <c r="OL38" s="53"/>
      <c r="OM38" s="53"/>
      <c r="ON38" s="53"/>
      <c r="OO38" s="53"/>
      <c r="OP38" s="53"/>
      <c r="OQ38" s="53"/>
      <c r="OR38" s="53"/>
      <c r="OS38" s="53"/>
      <c r="OT38" s="53"/>
      <c r="OU38" s="53"/>
      <c r="OV38" s="53"/>
      <c r="OW38" s="53"/>
      <c r="OX38" s="53"/>
      <c r="OY38" s="53"/>
      <c r="OZ38" s="53"/>
      <c r="PA38" s="53"/>
      <c r="PB38" s="53"/>
      <c r="PC38" s="53"/>
      <c r="PD38" s="53"/>
      <c r="PE38" s="53"/>
      <c r="PF38" s="53"/>
      <c r="PG38" s="53"/>
      <c r="PH38" s="53"/>
      <c r="PI38" s="53"/>
      <c r="PJ38" s="53"/>
      <c r="PK38" s="53"/>
      <c r="PL38" s="53"/>
      <c r="PM38" s="53"/>
      <c r="PN38" s="53"/>
      <c r="PO38" s="53"/>
      <c r="PP38" s="53"/>
      <c r="PQ38" s="53"/>
      <c r="PR38" s="53"/>
      <c r="PS38" s="53"/>
      <c r="PT38" s="53"/>
      <c r="PU38" s="53"/>
      <c r="PV38" s="53"/>
      <c r="PW38" s="53"/>
      <c r="PX38" s="53"/>
      <c r="PY38" s="53"/>
      <c r="PZ38" s="53"/>
      <c r="QA38" s="53"/>
      <c r="QB38" s="53"/>
      <c r="QC38" s="53"/>
      <c r="QD38" s="53"/>
      <c r="QE38" s="53"/>
      <c r="QF38" s="53"/>
      <c r="QG38" s="53"/>
      <c r="QH38" s="53"/>
      <c r="QI38" s="53"/>
      <c r="QJ38" s="53"/>
      <c r="QK38" s="53"/>
      <c r="QL38" s="53"/>
      <c r="QM38" s="53"/>
      <c r="QN38" s="53"/>
      <c r="QO38" s="53"/>
      <c r="QP38" s="53"/>
      <c r="QQ38" s="53"/>
      <c r="QR38" s="53"/>
      <c r="QS38" s="53"/>
      <c r="QT38" s="53"/>
      <c r="QU38" s="53"/>
      <c r="QV38" s="53"/>
      <c r="QW38" s="53"/>
      <c r="QX38" s="53"/>
      <c r="QY38" s="53"/>
      <c r="QZ38" s="53"/>
      <c r="RA38" s="53"/>
      <c r="RB38" s="53"/>
      <c r="RC38" s="53"/>
      <c r="RD38" s="53"/>
      <c r="RE38" s="53"/>
      <c r="RF38" s="53"/>
      <c r="RG38" s="53"/>
      <c r="RH38" s="53"/>
      <c r="RI38" s="53"/>
      <c r="RJ38" s="53"/>
      <c r="RK38" s="53"/>
      <c r="RL38" s="53"/>
      <c r="RM38" s="53"/>
      <c r="RN38" s="53"/>
      <c r="RO38" s="53"/>
      <c r="RP38" s="53"/>
      <c r="RQ38" s="53"/>
      <c r="RR38" s="53"/>
      <c r="RS38" s="53"/>
      <c r="RT38" s="53"/>
      <c r="RU38" s="53"/>
      <c r="RV38" s="53"/>
      <c r="RW38" s="53"/>
      <c r="RX38" s="53"/>
      <c r="RY38" s="53"/>
    </row>
    <row r="39" spans="1:493" s="53" customFormat="1" ht="13" x14ac:dyDescent="0.3">
      <c r="B39" s="203"/>
      <c r="C39" s="201"/>
      <c r="D39" s="201"/>
      <c r="E39" s="201"/>
      <c r="F39" s="201"/>
      <c r="G39" s="201"/>
      <c r="H39" s="213"/>
      <c r="I39" s="20"/>
      <c r="J39" s="21"/>
      <c r="K39" s="22"/>
      <c r="L39" s="22"/>
      <c r="M39" s="226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4"/>
      <c r="AF39" s="211"/>
      <c r="AG39" s="211"/>
      <c r="AH39" s="211"/>
      <c r="AI39" s="192"/>
      <c r="AK39" s="54"/>
      <c r="AL39" s="55"/>
      <c r="AM39" s="55"/>
    </row>
    <row r="40" spans="1:493" s="12" customFormat="1" ht="13.5" thickBot="1" x14ac:dyDescent="0.35">
      <c r="A40" s="66"/>
      <c r="B40" s="203"/>
      <c r="C40" s="201"/>
      <c r="D40" s="201"/>
      <c r="E40" s="201"/>
      <c r="F40" s="201"/>
      <c r="G40" s="201"/>
      <c r="H40" s="213"/>
      <c r="I40" s="20"/>
      <c r="J40" s="25"/>
      <c r="K40" s="22"/>
      <c r="L40" s="22"/>
      <c r="M40" s="227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5"/>
      <c r="AF40" s="212"/>
      <c r="AG40" s="212"/>
      <c r="AH40" s="212"/>
      <c r="AI40" s="193"/>
      <c r="AK40" s="54"/>
      <c r="AL40" s="55"/>
      <c r="AM40" s="55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  <c r="IV40" s="53"/>
      <c r="IW40" s="53"/>
      <c r="IX40" s="53"/>
      <c r="IY40" s="53"/>
      <c r="IZ40" s="53"/>
      <c r="JA40" s="53"/>
      <c r="JB40" s="53"/>
      <c r="JC40" s="53"/>
      <c r="JD40" s="53"/>
      <c r="JE40" s="53"/>
      <c r="JF40" s="53"/>
      <c r="JG40" s="53"/>
      <c r="JH40" s="53"/>
      <c r="JI40" s="53"/>
      <c r="JJ40" s="53"/>
      <c r="JK40" s="53"/>
      <c r="JL40" s="53"/>
      <c r="JM40" s="53"/>
      <c r="JN40" s="53"/>
      <c r="JO40" s="53"/>
      <c r="JP40" s="53"/>
      <c r="JQ40" s="53"/>
      <c r="JR40" s="53"/>
      <c r="JS40" s="53"/>
      <c r="JT40" s="53"/>
      <c r="JU40" s="53"/>
      <c r="JV40" s="53"/>
      <c r="JW40" s="53"/>
      <c r="JX40" s="53"/>
      <c r="JY40" s="53"/>
      <c r="JZ40" s="53"/>
      <c r="KA40" s="53"/>
      <c r="KB40" s="53"/>
      <c r="KC40" s="53"/>
      <c r="KD40" s="53"/>
      <c r="KE40" s="53"/>
      <c r="KF40" s="53"/>
      <c r="KG40" s="53"/>
      <c r="KH40" s="53"/>
      <c r="KI40" s="53"/>
      <c r="KJ40" s="53"/>
      <c r="KK40" s="53"/>
      <c r="KL40" s="53"/>
      <c r="KM40" s="53"/>
      <c r="KN40" s="53"/>
      <c r="KO40" s="53"/>
      <c r="KP40" s="53"/>
      <c r="KQ40" s="53"/>
      <c r="KR40" s="53"/>
      <c r="KS40" s="53"/>
      <c r="KT40" s="53"/>
      <c r="KU40" s="53"/>
      <c r="KV40" s="53"/>
      <c r="KW40" s="53"/>
      <c r="KX40" s="53"/>
      <c r="KY40" s="53"/>
      <c r="KZ40" s="53"/>
      <c r="LA40" s="53"/>
      <c r="LB40" s="53"/>
      <c r="LC40" s="53"/>
      <c r="LD40" s="53"/>
      <c r="LE40" s="53"/>
      <c r="LF40" s="53"/>
      <c r="LG40" s="53"/>
      <c r="LH40" s="53"/>
      <c r="LI40" s="53"/>
      <c r="LJ40" s="53"/>
      <c r="LK40" s="53"/>
      <c r="LL40" s="53"/>
      <c r="LM40" s="53"/>
      <c r="LN40" s="53"/>
      <c r="LO40" s="53"/>
      <c r="LP40" s="53"/>
      <c r="LQ40" s="53"/>
      <c r="LR40" s="53"/>
      <c r="LS40" s="53"/>
      <c r="LT40" s="53"/>
      <c r="LU40" s="53"/>
      <c r="LV40" s="53"/>
      <c r="LW40" s="53"/>
      <c r="LX40" s="53"/>
      <c r="LY40" s="53"/>
      <c r="LZ40" s="53"/>
      <c r="MA40" s="53"/>
      <c r="MB40" s="53"/>
      <c r="MC40" s="53"/>
      <c r="MD40" s="53"/>
      <c r="ME40" s="53"/>
      <c r="MF40" s="53"/>
      <c r="MG40" s="53"/>
      <c r="MH40" s="53"/>
      <c r="MI40" s="53"/>
      <c r="MJ40" s="53"/>
      <c r="MK40" s="53"/>
      <c r="ML40" s="53"/>
      <c r="MM40" s="53"/>
      <c r="MN40" s="53"/>
      <c r="MO40" s="53"/>
      <c r="MP40" s="53"/>
      <c r="MQ40" s="53"/>
      <c r="MR40" s="53"/>
      <c r="MS40" s="53"/>
      <c r="MT40" s="53"/>
      <c r="MU40" s="53"/>
      <c r="MV40" s="53"/>
      <c r="MW40" s="53"/>
      <c r="MX40" s="53"/>
      <c r="MY40" s="53"/>
      <c r="MZ40" s="53"/>
      <c r="NA40" s="53"/>
      <c r="NB40" s="53"/>
      <c r="NC40" s="53"/>
      <c r="ND40" s="53"/>
      <c r="NE40" s="53"/>
      <c r="NF40" s="53"/>
      <c r="NG40" s="53"/>
      <c r="NH40" s="53"/>
      <c r="NI40" s="53"/>
      <c r="NJ40" s="53"/>
      <c r="NK40" s="53"/>
      <c r="NL40" s="53"/>
      <c r="NM40" s="53"/>
      <c r="NN40" s="53"/>
      <c r="NO40" s="53"/>
      <c r="NP40" s="53"/>
      <c r="NQ40" s="53"/>
      <c r="NR40" s="53"/>
      <c r="NS40" s="53"/>
      <c r="NT40" s="53"/>
      <c r="NU40" s="53"/>
      <c r="NV40" s="53"/>
      <c r="NW40" s="53"/>
      <c r="NX40" s="53"/>
      <c r="NY40" s="53"/>
      <c r="NZ40" s="53"/>
      <c r="OA40" s="53"/>
      <c r="OB40" s="53"/>
      <c r="OC40" s="53"/>
      <c r="OD40" s="53"/>
      <c r="OE40" s="53"/>
      <c r="OF40" s="53"/>
      <c r="OG40" s="53"/>
      <c r="OH40" s="53"/>
      <c r="OI40" s="53"/>
      <c r="OJ40" s="53"/>
      <c r="OK40" s="53"/>
      <c r="OL40" s="53"/>
      <c r="OM40" s="53"/>
      <c r="ON40" s="53"/>
      <c r="OO40" s="53"/>
      <c r="OP40" s="53"/>
      <c r="OQ40" s="53"/>
      <c r="OR40" s="53"/>
      <c r="OS40" s="53"/>
      <c r="OT40" s="53"/>
      <c r="OU40" s="53"/>
      <c r="OV40" s="53"/>
      <c r="OW40" s="53"/>
      <c r="OX40" s="53"/>
      <c r="OY40" s="53"/>
      <c r="OZ40" s="53"/>
      <c r="PA40" s="53"/>
      <c r="PB40" s="53"/>
      <c r="PC40" s="53"/>
      <c r="PD40" s="53"/>
      <c r="PE40" s="53"/>
      <c r="PF40" s="53"/>
      <c r="PG40" s="53"/>
      <c r="PH40" s="53"/>
      <c r="PI40" s="53"/>
      <c r="PJ40" s="53"/>
      <c r="PK40" s="53"/>
      <c r="PL40" s="53"/>
      <c r="PM40" s="53"/>
      <c r="PN40" s="53"/>
      <c r="PO40" s="53"/>
      <c r="PP40" s="53"/>
      <c r="PQ40" s="53"/>
      <c r="PR40" s="53"/>
      <c r="PS40" s="53"/>
      <c r="PT40" s="53"/>
      <c r="PU40" s="53"/>
      <c r="PV40" s="53"/>
      <c r="PW40" s="53"/>
      <c r="PX40" s="53"/>
      <c r="PY40" s="53"/>
      <c r="PZ40" s="53"/>
      <c r="QA40" s="53"/>
      <c r="QB40" s="53"/>
      <c r="QC40" s="53"/>
      <c r="QD40" s="53"/>
      <c r="QE40" s="53"/>
      <c r="QF40" s="53"/>
      <c r="QG40" s="53"/>
      <c r="QH40" s="53"/>
      <c r="QI40" s="53"/>
      <c r="QJ40" s="53"/>
      <c r="QK40" s="53"/>
      <c r="QL40" s="53"/>
      <c r="QM40" s="53"/>
      <c r="QN40" s="53"/>
      <c r="QO40" s="53"/>
      <c r="QP40" s="53"/>
      <c r="QQ40" s="53"/>
      <c r="QR40" s="53"/>
      <c r="QS40" s="53"/>
      <c r="QT40" s="53"/>
      <c r="QU40" s="53"/>
      <c r="QV40" s="53"/>
      <c r="QW40" s="53"/>
      <c r="QX40" s="53"/>
      <c r="QY40" s="53"/>
      <c r="QZ40" s="53"/>
      <c r="RA40" s="53"/>
      <c r="RB40" s="53"/>
      <c r="RC40" s="53"/>
      <c r="RD40" s="53"/>
      <c r="RE40" s="53"/>
      <c r="RF40" s="53"/>
      <c r="RG40" s="53"/>
      <c r="RH40" s="53"/>
      <c r="RI40" s="53"/>
      <c r="RJ40" s="53"/>
      <c r="RK40" s="53"/>
      <c r="RL40" s="53"/>
      <c r="RM40" s="53"/>
      <c r="RN40" s="53"/>
      <c r="RO40" s="53"/>
      <c r="RP40" s="53"/>
      <c r="RQ40" s="53"/>
      <c r="RR40" s="53"/>
      <c r="RS40" s="53"/>
      <c r="RT40" s="53"/>
      <c r="RU40" s="53"/>
      <c r="RV40" s="53"/>
      <c r="RW40" s="53"/>
      <c r="RX40" s="53"/>
      <c r="RY40" s="53"/>
    </row>
    <row r="41" spans="1:493" s="53" customFormat="1" ht="13" x14ac:dyDescent="0.3">
      <c r="B41" s="203"/>
      <c r="C41" s="201"/>
      <c r="D41" s="201"/>
      <c r="E41" s="201"/>
      <c r="F41" s="201"/>
      <c r="G41" s="201"/>
      <c r="H41" s="213"/>
      <c r="I41" s="1"/>
      <c r="J41" s="25"/>
      <c r="K41" s="25"/>
      <c r="L41" s="25"/>
      <c r="M41" s="29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26"/>
      <c r="AF41" s="26"/>
      <c r="AG41" s="26"/>
      <c r="AH41" s="26"/>
      <c r="AI41" s="27"/>
      <c r="AK41" s="54"/>
      <c r="AL41" s="55"/>
      <c r="AM41" s="55"/>
    </row>
    <row r="42" spans="1:493" s="12" customFormat="1" ht="15.5" x14ac:dyDescent="0.35">
      <c r="A42" s="53"/>
      <c r="B42" s="203"/>
      <c r="C42" s="201"/>
      <c r="D42" s="201"/>
      <c r="E42" s="201"/>
      <c r="F42" s="201"/>
      <c r="G42" s="201"/>
      <c r="H42" s="213"/>
      <c r="I42" s="28"/>
      <c r="J42" s="25"/>
      <c r="K42" s="23"/>
      <c r="L42" s="23"/>
      <c r="M42" s="29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1"/>
      <c r="AK42" s="54"/>
      <c r="AL42" s="55"/>
      <c r="AM42" s="55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  <c r="IV42" s="53"/>
      <c r="IW42" s="53"/>
      <c r="IX42" s="53"/>
      <c r="IY42" s="53"/>
      <c r="IZ42" s="53"/>
      <c r="JA42" s="53"/>
      <c r="JB42" s="53"/>
      <c r="JC42" s="53"/>
      <c r="JD42" s="53"/>
      <c r="JE42" s="53"/>
      <c r="JF42" s="53"/>
      <c r="JG42" s="53"/>
      <c r="JH42" s="53"/>
      <c r="JI42" s="53"/>
      <c r="JJ42" s="53"/>
      <c r="JK42" s="53"/>
      <c r="JL42" s="53"/>
      <c r="JM42" s="53"/>
      <c r="JN42" s="53"/>
      <c r="JO42" s="53"/>
      <c r="JP42" s="53"/>
      <c r="JQ42" s="53"/>
      <c r="JR42" s="53"/>
      <c r="JS42" s="53"/>
      <c r="JT42" s="53"/>
      <c r="JU42" s="53"/>
      <c r="JV42" s="53"/>
      <c r="JW42" s="53"/>
      <c r="JX42" s="53"/>
      <c r="JY42" s="53"/>
      <c r="JZ42" s="53"/>
      <c r="KA42" s="53"/>
      <c r="KB42" s="53"/>
      <c r="KC42" s="53"/>
      <c r="KD42" s="53"/>
      <c r="KE42" s="53"/>
      <c r="KF42" s="53"/>
      <c r="KG42" s="53"/>
      <c r="KH42" s="53"/>
      <c r="KI42" s="53"/>
      <c r="KJ42" s="53"/>
      <c r="KK42" s="53"/>
      <c r="KL42" s="53"/>
      <c r="KM42" s="53"/>
      <c r="KN42" s="53"/>
      <c r="KO42" s="53"/>
      <c r="KP42" s="53"/>
      <c r="KQ42" s="53"/>
      <c r="KR42" s="53"/>
      <c r="KS42" s="53"/>
      <c r="KT42" s="53"/>
      <c r="KU42" s="53"/>
      <c r="KV42" s="53"/>
      <c r="KW42" s="53"/>
      <c r="KX42" s="53"/>
      <c r="KY42" s="53"/>
      <c r="KZ42" s="53"/>
      <c r="LA42" s="53"/>
      <c r="LB42" s="53"/>
      <c r="LC42" s="53"/>
      <c r="LD42" s="53"/>
      <c r="LE42" s="53"/>
      <c r="LF42" s="53"/>
      <c r="LG42" s="53"/>
      <c r="LH42" s="53"/>
      <c r="LI42" s="53"/>
      <c r="LJ42" s="53"/>
      <c r="LK42" s="53"/>
      <c r="LL42" s="53"/>
      <c r="LM42" s="53"/>
      <c r="LN42" s="53"/>
      <c r="LO42" s="53"/>
      <c r="LP42" s="53"/>
      <c r="LQ42" s="53"/>
      <c r="LR42" s="53"/>
      <c r="LS42" s="53"/>
      <c r="LT42" s="53"/>
      <c r="LU42" s="53"/>
      <c r="LV42" s="53"/>
      <c r="LW42" s="53"/>
      <c r="LX42" s="53"/>
      <c r="LY42" s="53"/>
      <c r="LZ42" s="53"/>
      <c r="MA42" s="53"/>
      <c r="MB42" s="53"/>
      <c r="MC42" s="53"/>
      <c r="MD42" s="53"/>
      <c r="ME42" s="53"/>
      <c r="MF42" s="53"/>
      <c r="MG42" s="53"/>
      <c r="MH42" s="53"/>
      <c r="MI42" s="53"/>
      <c r="MJ42" s="53"/>
      <c r="MK42" s="53"/>
      <c r="ML42" s="53"/>
      <c r="MM42" s="53"/>
      <c r="MN42" s="53"/>
      <c r="MO42" s="53"/>
      <c r="MP42" s="53"/>
      <c r="MQ42" s="53"/>
      <c r="MR42" s="53"/>
      <c r="MS42" s="53"/>
      <c r="MT42" s="53"/>
      <c r="MU42" s="53"/>
      <c r="MV42" s="53"/>
      <c r="MW42" s="53"/>
      <c r="MX42" s="53"/>
      <c r="MY42" s="53"/>
      <c r="MZ42" s="53"/>
      <c r="NA42" s="53"/>
      <c r="NB42" s="53"/>
      <c r="NC42" s="53"/>
      <c r="ND42" s="53"/>
      <c r="NE42" s="53"/>
      <c r="NF42" s="53"/>
      <c r="NG42" s="53"/>
      <c r="NH42" s="53"/>
      <c r="NI42" s="53"/>
      <c r="NJ42" s="53"/>
      <c r="NK42" s="53"/>
      <c r="NL42" s="53"/>
      <c r="NM42" s="53"/>
      <c r="NN42" s="53"/>
      <c r="NO42" s="53"/>
      <c r="NP42" s="53"/>
      <c r="NQ42" s="53"/>
      <c r="NR42" s="53"/>
      <c r="NS42" s="53"/>
      <c r="NT42" s="53"/>
      <c r="NU42" s="53"/>
      <c r="NV42" s="53"/>
      <c r="NW42" s="53"/>
      <c r="NX42" s="53"/>
      <c r="NY42" s="53"/>
      <c r="NZ42" s="53"/>
      <c r="OA42" s="53"/>
      <c r="OB42" s="53"/>
      <c r="OC42" s="53"/>
      <c r="OD42" s="53"/>
      <c r="OE42" s="53"/>
      <c r="OF42" s="53"/>
      <c r="OG42" s="53"/>
      <c r="OH42" s="53"/>
      <c r="OI42" s="53"/>
      <c r="OJ42" s="53"/>
      <c r="OK42" s="53"/>
      <c r="OL42" s="53"/>
      <c r="OM42" s="53"/>
      <c r="ON42" s="53"/>
      <c r="OO42" s="53"/>
      <c r="OP42" s="53"/>
      <c r="OQ42" s="53"/>
      <c r="OR42" s="53"/>
      <c r="OS42" s="53"/>
      <c r="OT42" s="53"/>
      <c r="OU42" s="53"/>
      <c r="OV42" s="53"/>
      <c r="OW42" s="53"/>
      <c r="OX42" s="53"/>
      <c r="OY42" s="53"/>
      <c r="OZ42" s="53"/>
      <c r="PA42" s="53"/>
      <c r="PB42" s="53"/>
      <c r="PC42" s="53"/>
      <c r="PD42" s="53"/>
      <c r="PE42" s="53"/>
      <c r="PF42" s="53"/>
      <c r="PG42" s="53"/>
      <c r="PH42" s="53"/>
      <c r="PI42" s="53"/>
      <c r="PJ42" s="53"/>
      <c r="PK42" s="53"/>
      <c r="PL42" s="53"/>
      <c r="PM42" s="53"/>
      <c r="PN42" s="53"/>
      <c r="PO42" s="53"/>
      <c r="PP42" s="53"/>
      <c r="PQ42" s="53"/>
      <c r="PR42" s="53"/>
      <c r="PS42" s="53"/>
      <c r="PT42" s="53"/>
      <c r="PU42" s="53"/>
      <c r="PV42" s="53"/>
      <c r="PW42" s="53"/>
      <c r="PX42" s="53"/>
      <c r="PY42" s="53"/>
      <c r="PZ42" s="53"/>
      <c r="QA42" s="53"/>
      <c r="QB42" s="53"/>
      <c r="QC42" s="53"/>
      <c r="QD42" s="53"/>
      <c r="QE42" s="53"/>
      <c r="QF42" s="53"/>
      <c r="QG42" s="53"/>
      <c r="QH42" s="53"/>
      <c r="QI42" s="53"/>
      <c r="QJ42" s="53"/>
      <c r="QK42" s="53"/>
      <c r="QL42" s="53"/>
      <c r="QM42" s="53"/>
      <c r="QN42" s="53"/>
      <c r="QO42" s="53"/>
      <c r="QP42" s="53"/>
      <c r="QQ42" s="53"/>
      <c r="QR42" s="53"/>
      <c r="QS42" s="53"/>
      <c r="QT42" s="53"/>
      <c r="QU42" s="53"/>
      <c r="QV42" s="53"/>
      <c r="QW42" s="53"/>
      <c r="QX42" s="53"/>
      <c r="QY42" s="53"/>
      <c r="QZ42" s="53"/>
      <c r="RA42" s="53"/>
      <c r="RB42" s="53"/>
      <c r="RC42" s="53"/>
      <c r="RD42" s="53"/>
      <c r="RE42" s="53"/>
      <c r="RF42" s="53"/>
      <c r="RG42" s="53"/>
      <c r="RH42" s="53"/>
      <c r="RI42" s="53"/>
      <c r="RJ42" s="53"/>
      <c r="RK42" s="53"/>
      <c r="RL42" s="53"/>
      <c r="RM42" s="53"/>
      <c r="RN42" s="53"/>
      <c r="RO42" s="53"/>
      <c r="RP42" s="53"/>
      <c r="RQ42" s="53"/>
      <c r="RR42" s="53"/>
      <c r="RS42" s="53"/>
      <c r="RT42" s="53"/>
      <c r="RU42" s="53"/>
      <c r="RV42" s="53"/>
      <c r="RW42" s="53"/>
      <c r="RX42" s="53"/>
      <c r="RY42" s="53"/>
    </row>
    <row r="43" spans="1:493" s="53" customFormat="1" ht="15.5" x14ac:dyDescent="0.35">
      <c r="B43" s="203"/>
      <c r="C43" s="201"/>
      <c r="D43" s="201"/>
      <c r="E43" s="201"/>
      <c r="F43" s="201"/>
      <c r="G43" s="201"/>
      <c r="H43" s="213"/>
      <c r="I43" s="1"/>
      <c r="J43" s="21"/>
      <c r="K43" s="23"/>
      <c r="L43" s="23"/>
      <c r="M43" s="29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1"/>
      <c r="AK43" s="54"/>
      <c r="AL43" s="55"/>
      <c r="AM43" s="55"/>
    </row>
    <row r="44" spans="1:493" s="12" customFormat="1" ht="15.5" x14ac:dyDescent="0.35">
      <c r="A44" s="53"/>
      <c r="B44" s="203"/>
      <c r="C44" s="201"/>
      <c r="D44" s="201"/>
      <c r="E44" s="201"/>
      <c r="F44" s="201"/>
      <c r="G44" s="201"/>
      <c r="H44" s="213"/>
      <c r="I44" s="1"/>
      <c r="J44" s="21"/>
      <c r="K44" s="23"/>
      <c r="L44" s="32"/>
      <c r="M44" s="29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1"/>
      <c r="AK44" s="54"/>
      <c r="AL44" s="55"/>
      <c r="AM44" s="55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  <c r="EO44" s="53"/>
      <c r="EP44" s="53"/>
      <c r="EQ44" s="53"/>
      <c r="ER44" s="53"/>
      <c r="ES44" s="53"/>
      <c r="ET44" s="53"/>
      <c r="EU44" s="53"/>
      <c r="EV44" s="53"/>
      <c r="EW44" s="53"/>
      <c r="EX44" s="53"/>
      <c r="EY44" s="53"/>
      <c r="EZ44" s="53"/>
      <c r="FA44" s="53"/>
      <c r="FB44" s="53"/>
      <c r="FC44" s="53"/>
      <c r="FD44" s="53"/>
      <c r="FE44" s="53"/>
      <c r="FF44" s="53"/>
      <c r="FG44" s="53"/>
      <c r="FH44" s="53"/>
      <c r="FI44" s="53"/>
      <c r="FJ44" s="53"/>
      <c r="FK44" s="53"/>
      <c r="FL44" s="53"/>
      <c r="FM44" s="53"/>
      <c r="FN44" s="53"/>
      <c r="FO44" s="53"/>
      <c r="FP44" s="53"/>
      <c r="FQ44" s="53"/>
      <c r="FR44" s="53"/>
      <c r="FS44" s="53"/>
      <c r="FT44" s="53"/>
      <c r="FU44" s="53"/>
      <c r="FV44" s="53"/>
      <c r="FW44" s="53"/>
      <c r="FX44" s="53"/>
      <c r="FY44" s="53"/>
      <c r="FZ44" s="53"/>
      <c r="GA44" s="53"/>
      <c r="GB44" s="53"/>
      <c r="GC44" s="53"/>
      <c r="GD44" s="53"/>
      <c r="GE44" s="53"/>
      <c r="GF44" s="53"/>
      <c r="GG44" s="53"/>
      <c r="GH44" s="53"/>
      <c r="GI44" s="53"/>
      <c r="GJ44" s="53"/>
      <c r="GK44" s="53"/>
      <c r="GL44" s="53"/>
      <c r="GM44" s="53"/>
      <c r="GN44" s="53"/>
      <c r="GO44" s="53"/>
      <c r="GP44" s="53"/>
      <c r="GQ44" s="53"/>
      <c r="GR44" s="53"/>
      <c r="GS44" s="53"/>
      <c r="GT44" s="53"/>
      <c r="GU44" s="53"/>
      <c r="GV44" s="53"/>
      <c r="GW44" s="53"/>
      <c r="GX44" s="53"/>
      <c r="GY44" s="53"/>
      <c r="GZ44" s="53"/>
      <c r="HA44" s="53"/>
      <c r="HB44" s="53"/>
      <c r="HC44" s="53"/>
      <c r="HD44" s="53"/>
      <c r="HE44" s="53"/>
      <c r="HF44" s="53"/>
      <c r="HG44" s="53"/>
      <c r="HH44" s="53"/>
      <c r="HI44" s="53"/>
      <c r="HJ44" s="53"/>
      <c r="HK44" s="53"/>
      <c r="HL44" s="53"/>
      <c r="HM44" s="53"/>
      <c r="HN44" s="53"/>
      <c r="HO44" s="53"/>
      <c r="HP44" s="53"/>
      <c r="HQ44" s="53"/>
      <c r="HR44" s="53"/>
      <c r="HS44" s="53"/>
      <c r="HT44" s="53"/>
      <c r="HU44" s="53"/>
      <c r="HV44" s="53"/>
      <c r="HW44" s="53"/>
      <c r="HX44" s="53"/>
      <c r="HY44" s="53"/>
      <c r="HZ44" s="53"/>
      <c r="IA44" s="53"/>
      <c r="IB44" s="53"/>
      <c r="IC44" s="53"/>
      <c r="ID44" s="53"/>
      <c r="IE44" s="53"/>
      <c r="IF44" s="53"/>
      <c r="IG44" s="53"/>
      <c r="IH44" s="53"/>
      <c r="II44" s="53"/>
      <c r="IJ44" s="53"/>
      <c r="IK44" s="53"/>
      <c r="IL44" s="53"/>
      <c r="IM44" s="53"/>
      <c r="IN44" s="53"/>
      <c r="IO44" s="53"/>
      <c r="IP44" s="53"/>
      <c r="IQ44" s="53"/>
      <c r="IR44" s="53"/>
      <c r="IS44" s="53"/>
      <c r="IT44" s="53"/>
      <c r="IU44" s="53"/>
      <c r="IV44" s="53"/>
      <c r="IW44" s="53"/>
      <c r="IX44" s="53"/>
      <c r="IY44" s="53"/>
      <c r="IZ44" s="53"/>
      <c r="JA44" s="53"/>
      <c r="JB44" s="53"/>
      <c r="JC44" s="53"/>
      <c r="JD44" s="53"/>
      <c r="JE44" s="53"/>
      <c r="JF44" s="53"/>
      <c r="JG44" s="53"/>
      <c r="JH44" s="53"/>
      <c r="JI44" s="53"/>
      <c r="JJ44" s="53"/>
      <c r="JK44" s="53"/>
      <c r="JL44" s="53"/>
      <c r="JM44" s="53"/>
      <c r="JN44" s="53"/>
      <c r="JO44" s="53"/>
      <c r="JP44" s="53"/>
      <c r="JQ44" s="53"/>
      <c r="JR44" s="53"/>
      <c r="JS44" s="53"/>
      <c r="JT44" s="53"/>
      <c r="JU44" s="53"/>
      <c r="JV44" s="53"/>
      <c r="JW44" s="53"/>
      <c r="JX44" s="53"/>
      <c r="JY44" s="53"/>
      <c r="JZ44" s="53"/>
      <c r="KA44" s="53"/>
      <c r="KB44" s="53"/>
      <c r="KC44" s="53"/>
      <c r="KD44" s="53"/>
      <c r="KE44" s="53"/>
      <c r="KF44" s="53"/>
      <c r="KG44" s="53"/>
      <c r="KH44" s="53"/>
      <c r="KI44" s="53"/>
      <c r="KJ44" s="53"/>
      <c r="KK44" s="53"/>
      <c r="KL44" s="53"/>
      <c r="KM44" s="53"/>
      <c r="KN44" s="53"/>
      <c r="KO44" s="53"/>
      <c r="KP44" s="53"/>
      <c r="KQ44" s="53"/>
      <c r="KR44" s="53"/>
      <c r="KS44" s="53"/>
      <c r="KT44" s="53"/>
      <c r="KU44" s="53"/>
      <c r="KV44" s="53"/>
      <c r="KW44" s="53"/>
      <c r="KX44" s="53"/>
      <c r="KY44" s="53"/>
      <c r="KZ44" s="53"/>
      <c r="LA44" s="53"/>
      <c r="LB44" s="53"/>
      <c r="LC44" s="53"/>
      <c r="LD44" s="53"/>
      <c r="LE44" s="53"/>
      <c r="LF44" s="53"/>
      <c r="LG44" s="53"/>
      <c r="LH44" s="53"/>
      <c r="LI44" s="53"/>
      <c r="LJ44" s="53"/>
      <c r="LK44" s="53"/>
      <c r="LL44" s="53"/>
      <c r="LM44" s="53"/>
      <c r="LN44" s="53"/>
      <c r="LO44" s="53"/>
      <c r="LP44" s="53"/>
      <c r="LQ44" s="53"/>
      <c r="LR44" s="53"/>
      <c r="LS44" s="53"/>
      <c r="LT44" s="53"/>
      <c r="LU44" s="53"/>
      <c r="LV44" s="53"/>
      <c r="LW44" s="53"/>
      <c r="LX44" s="53"/>
      <c r="LY44" s="53"/>
      <c r="LZ44" s="53"/>
      <c r="MA44" s="53"/>
      <c r="MB44" s="53"/>
      <c r="MC44" s="53"/>
      <c r="MD44" s="53"/>
      <c r="ME44" s="53"/>
      <c r="MF44" s="53"/>
      <c r="MG44" s="53"/>
      <c r="MH44" s="53"/>
      <c r="MI44" s="53"/>
      <c r="MJ44" s="53"/>
      <c r="MK44" s="53"/>
      <c r="ML44" s="53"/>
      <c r="MM44" s="53"/>
      <c r="MN44" s="53"/>
      <c r="MO44" s="53"/>
      <c r="MP44" s="53"/>
      <c r="MQ44" s="53"/>
      <c r="MR44" s="53"/>
      <c r="MS44" s="53"/>
      <c r="MT44" s="53"/>
      <c r="MU44" s="53"/>
      <c r="MV44" s="53"/>
      <c r="MW44" s="53"/>
      <c r="MX44" s="53"/>
      <c r="MY44" s="53"/>
      <c r="MZ44" s="53"/>
      <c r="NA44" s="53"/>
      <c r="NB44" s="53"/>
      <c r="NC44" s="53"/>
      <c r="ND44" s="53"/>
      <c r="NE44" s="53"/>
      <c r="NF44" s="53"/>
      <c r="NG44" s="53"/>
      <c r="NH44" s="53"/>
      <c r="NI44" s="53"/>
      <c r="NJ44" s="53"/>
      <c r="NK44" s="53"/>
      <c r="NL44" s="53"/>
      <c r="NM44" s="53"/>
      <c r="NN44" s="53"/>
      <c r="NO44" s="53"/>
      <c r="NP44" s="53"/>
      <c r="NQ44" s="53"/>
      <c r="NR44" s="53"/>
      <c r="NS44" s="53"/>
      <c r="NT44" s="53"/>
      <c r="NU44" s="53"/>
      <c r="NV44" s="53"/>
      <c r="NW44" s="53"/>
      <c r="NX44" s="53"/>
      <c r="NY44" s="53"/>
      <c r="NZ44" s="53"/>
      <c r="OA44" s="53"/>
      <c r="OB44" s="53"/>
      <c r="OC44" s="53"/>
      <c r="OD44" s="53"/>
      <c r="OE44" s="53"/>
      <c r="OF44" s="53"/>
      <c r="OG44" s="53"/>
      <c r="OH44" s="53"/>
      <c r="OI44" s="53"/>
      <c r="OJ44" s="53"/>
      <c r="OK44" s="53"/>
      <c r="OL44" s="53"/>
      <c r="OM44" s="53"/>
      <c r="ON44" s="53"/>
      <c r="OO44" s="53"/>
      <c r="OP44" s="53"/>
      <c r="OQ44" s="53"/>
      <c r="OR44" s="53"/>
      <c r="OS44" s="53"/>
      <c r="OT44" s="53"/>
      <c r="OU44" s="53"/>
      <c r="OV44" s="53"/>
      <c r="OW44" s="53"/>
      <c r="OX44" s="53"/>
      <c r="OY44" s="53"/>
      <c r="OZ44" s="53"/>
      <c r="PA44" s="53"/>
      <c r="PB44" s="53"/>
      <c r="PC44" s="53"/>
      <c r="PD44" s="53"/>
      <c r="PE44" s="53"/>
      <c r="PF44" s="53"/>
      <c r="PG44" s="53"/>
      <c r="PH44" s="53"/>
      <c r="PI44" s="53"/>
      <c r="PJ44" s="53"/>
      <c r="PK44" s="53"/>
      <c r="PL44" s="53"/>
      <c r="PM44" s="53"/>
      <c r="PN44" s="53"/>
      <c r="PO44" s="53"/>
      <c r="PP44" s="53"/>
      <c r="PQ44" s="53"/>
      <c r="PR44" s="53"/>
      <c r="PS44" s="53"/>
      <c r="PT44" s="53"/>
      <c r="PU44" s="53"/>
      <c r="PV44" s="53"/>
      <c r="PW44" s="53"/>
      <c r="PX44" s="53"/>
      <c r="PY44" s="53"/>
      <c r="PZ44" s="53"/>
      <c r="QA44" s="53"/>
      <c r="QB44" s="53"/>
      <c r="QC44" s="53"/>
      <c r="QD44" s="53"/>
      <c r="QE44" s="53"/>
      <c r="QF44" s="53"/>
      <c r="QG44" s="53"/>
      <c r="QH44" s="53"/>
      <c r="QI44" s="53"/>
      <c r="QJ44" s="53"/>
      <c r="QK44" s="53"/>
      <c r="QL44" s="53"/>
      <c r="QM44" s="53"/>
      <c r="QN44" s="53"/>
      <c r="QO44" s="53"/>
      <c r="QP44" s="53"/>
      <c r="QQ44" s="53"/>
      <c r="QR44" s="53"/>
      <c r="QS44" s="53"/>
      <c r="QT44" s="53"/>
      <c r="QU44" s="53"/>
      <c r="QV44" s="53"/>
      <c r="QW44" s="53"/>
      <c r="QX44" s="53"/>
      <c r="QY44" s="53"/>
      <c r="QZ44" s="53"/>
      <c r="RA44" s="53"/>
      <c r="RB44" s="53"/>
      <c r="RC44" s="53"/>
      <c r="RD44" s="53"/>
      <c r="RE44" s="53"/>
      <c r="RF44" s="53"/>
      <c r="RG44" s="53"/>
      <c r="RH44" s="53"/>
      <c r="RI44" s="53"/>
      <c r="RJ44" s="53"/>
      <c r="RK44" s="53"/>
      <c r="RL44" s="53"/>
      <c r="RM44" s="53"/>
      <c r="RN44" s="53"/>
      <c r="RO44" s="53"/>
      <c r="RP44" s="53"/>
      <c r="RQ44" s="53"/>
      <c r="RR44" s="53"/>
      <c r="RS44" s="53"/>
      <c r="RT44" s="53"/>
      <c r="RU44" s="53"/>
      <c r="RV44" s="53"/>
      <c r="RW44" s="53"/>
      <c r="RX44" s="53"/>
      <c r="RY44" s="53"/>
    </row>
    <row r="45" spans="1:493" s="53" customFormat="1" ht="13" x14ac:dyDescent="0.3">
      <c r="B45" s="203"/>
      <c r="C45" s="201"/>
      <c r="D45" s="201"/>
      <c r="E45" s="201"/>
      <c r="F45" s="201"/>
      <c r="G45" s="201"/>
      <c r="H45" s="213"/>
      <c r="I45" s="1"/>
      <c r="J45" s="21"/>
      <c r="K45" s="21"/>
      <c r="L45" s="21"/>
      <c r="M45" s="29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1"/>
      <c r="AK45" s="54"/>
      <c r="AL45" s="55"/>
      <c r="AM45" s="55"/>
    </row>
    <row r="46" spans="1:493" s="12" customFormat="1" ht="15.5" x14ac:dyDescent="0.35">
      <c r="A46" s="53"/>
      <c r="B46" s="203"/>
      <c r="C46" s="201"/>
      <c r="D46" s="201"/>
      <c r="E46" s="201"/>
      <c r="F46" s="201"/>
      <c r="G46" s="201"/>
      <c r="H46" s="213"/>
      <c r="I46" s="1"/>
      <c r="J46" s="33"/>
      <c r="K46" s="1"/>
      <c r="L46" s="1"/>
      <c r="M46" s="29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1"/>
      <c r="AJ46" s="53"/>
      <c r="AK46" s="54"/>
      <c r="AL46" s="55"/>
      <c r="AM46" s="55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  <c r="EQ46" s="53"/>
      <c r="ER46" s="53"/>
      <c r="ES46" s="53"/>
      <c r="ET46" s="53"/>
      <c r="EU46" s="53"/>
      <c r="EV46" s="53"/>
      <c r="EW46" s="53"/>
      <c r="EX46" s="53"/>
      <c r="EY46" s="53"/>
      <c r="EZ46" s="53"/>
      <c r="FA46" s="53"/>
      <c r="FB46" s="53"/>
      <c r="FC46" s="53"/>
      <c r="FD46" s="53"/>
      <c r="FE46" s="53"/>
      <c r="FF46" s="53"/>
      <c r="FG46" s="53"/>
      <c r="FH46" s="53"/>
      <c r="FI46" s="53"/>
      <c r="FJ46" s="53"/>
      <c r="FK46" s="53"/>
      <c r="FL46" s="53"/>
      <c r="FM46" s="53"/>
      <c r="FN46" s="53"/>
      <c r="FO46" s="53"/>
      <c r="FP46" s="53"/>
      <c r="FQ46" s="53"/>
      <c r="FR46" s="53"/>
      <c r="FS46" s="53"/>
      <c r="FT46" s="53"/>
      <c r="FU46" s="53"/>
      <c r="FV46" s="53"/>
      <c r="FW46" s="53"/>
      <c r="FX46" s="53"/>
      <c r="FY46" s="53"/>
      <c r="FZ46" s="53"/>
      <c r="GA46" s="53"/>
      <c r="GB46" s="53"/>
      <c r="GC46" s="53"/>
      <c r="GD46" s="53"/>
      <c r="GE46" s="53"/>
      <c r="GF46" s="53"/>
      <c r="GG46" s="53"/>
      <c r="GH46" s="53"/>
      <c r="GI46" s="53"/>
      <c r="GJ46" s="53"/>
      <c r="GK46" s="53"/>
      <c r="GL46" s="53"/>
      <c r="GM46" s="53"/>
      <c r="GN46" s="53"/>
      <c r="GO46" s="53"/>
      <c r="GP46" s="53"/>
      <c r="GQ46" s="53"/>
      <c r="GR46" s="53"/>
      <c r="GS46" s="53"/>
      <c r="GT46" s="53"/>
      <c r="GU46" s="53"/>
      <c r="GV46" s="53"/>
      <c r="GW46" s="53"/>
      <c r="GX46" s="53"/>
      <c r="GY46" s="53"/>
      <c r="GZ46" s="53"/>
      <c r="HA46" s="53"/>
      <c r="HB46" s="53"/>
      <c r="HC46" s="53"/>
      <c r="HD46" s="53"/>
      <c r="HE46" s="53"/>
      <c r="HF46" s="53"/>
      <c r="HG46" s="53"/>
      <c r="HH46" s="53"/>
      <c r="HI46" s="53"/>
      <c r="HJ46" s="53"/>
      <c r="HK46" s="53"/>
      <c r="HL46" s="53"/>
      <c r="HM46" s="53"/>
      <c r="HN46" s="53"/>
      <c r="HO46" s="53"/>
      <c r="HP46" s="53"/>
      <c r="HQ46" s="53"/>
      <c r="HR46" s="53"/>
      <c r="HS46" s="53"/>
      <c r="HT46" s="53"/>
      <c r="HU46" s="53"/>
      <c r="HV46" s="53"/>
      <c r="HW46" s="53"/>
      <c r="HX46" s="53"/>
      <c r="HY46" s="53"/>
      <c r="HZ46" s="53"/>
      <c r="IA46" s="53"/>
      <c r="IB46" s="53"/>
      <c r="IC46" s="53"/>
      <c r="ID46" s="53"/>
      <c r="IE46" s="53"/>
      <c r="IF46" s="53"/>
      <c r="IG46" s="53"/>
      <c r="IH46" s="53"/>
      <c r="II46" s="53"/>
      <c r="IJ46" s="53"/>
      <c r="IK46" s="53"/>
      <c r="IL46" s="53"/>
      <c r="IM46" s="53"/>
      <c r="IN46" s="53"/>
      <c r="IO46" s="53"/>
      <c r="IP46" s="53"/>
      <c r="IQ46" s="53"/>
      <c r="IR46" s="53"/>
      <c r="IS46" s="53"/>
      <c r="IT46" s="53"/>
      <c r="IU46" s="53"/>
      <c r="IV46" s="53"/>
      <c r="IW46" s="53"/>
      <c r="IX46" s="53"/>
      <c r="IY46" s="53"/>
      <c r="IZ46" s="53"/>
      <c r="JA46" s="53"/>
      <c r="JB46" s="53"/>
      <c r="JC46" s="53"/>
      <c r="JD46" s="53"/>
      <c r="JE46" s="53"/>
      <c r="JF46" s="53"/>
      <c r="JG46" s="53"/>
      <c r="JH46" s="53"/>
      <c r="JI46" s="53"/>
      <c r="JJ46" s="53"/>
      <c r="JK46" s="53"/>
      <c r="JL46" s="53"/>
      <c r="JM46" s="53"/>
      <c r="JN46" s="53"/>
      <c r="JO46" s="53"/>
      <c r="JP46" s="53"/>
      <c r="JQ46" s="53"/>
      <c r="JR46" s="53"/>
      <c r="JS46" s="53"/>
      <c r="JT46" s="53"/>
      <c r="JU46" s="53"/>
      <c r="JV46" s="53"/>
      <c r="JW46" s="53"/>
      <c r="JX46" s="53"/>
      <c r="JY46" s="53"/>
      <c r="JZ46" s="53"/>
      <c r="KA46" s="53"/>
      <c r="KB46" s="53"/>
      <c r="KC46" s="53"/>
      <c r="KD46" s="53"/>
      <c r="KE46" s="53"/>
      <c r="KF46" s="53"/>
      <c r="KG46" s="53"/>
      <c r="KH46" s="53"/>
      <c r="KI46" s="53"/>
      <c r="KJ46" s="53"/>
      <c r="KK46" s="53"/>
      <c r="KL46" s="53"/>
      <c r="KM46" s="53"/>
      <c r="KN46" s="53"/>
      <c r="KO46" s="53"/>
      <c r="KP46" s="53"/>
      <c r="KQ46" s="53"/>
      <c r="KR46" s="53"/>
      <c r="KS46" s="53"/>
      <c r="KT46" s="53"/>
      <c r="KU46" s="53"/>
      <c r="KV46" s="53"/>
      <c r="KW46" s="53"/>
      <c r="KX46" s="53"/>
      <c r="KY46" s="53"/>
      <c r="KZ46" s="53"/>
      <c r="LA46" s="53"/>
      <c r="LB46" s="53"/>
      <c r="LC46" s="53"/>
      <c r="LD46" s="53"/>
      <c r="LE46" s="53"/>
      <c r="LF46" s="53"/>
      <c r="LG46" s="53"/>
      <c r="LH46" s="53"/>
      <c r="LI46" s="53"/>
      <c r="LJ46" s="53"/>
      <c r="LK46" s="53"/>
      <c r="LL46" s="53"/>
      <c r="LM46" s="53"/>
      <c r="LN46" s="53"/>
      <c r="LO46" s="53"/>
      <c r="LP46" s="53"/>
      <c r="LQ46" s="53"/>
      <c r="LR46" s="53"/>
      <c r="LS46" s="53"/>
      <c r="LT46" s="53"/>
      <c r="LU46" s="53"/>
      <c r="LV46" s="53"/>
      <c r="LW46" s="53"/>
      <c r="LX46" s="53"/>
      <c r="LY46" s="53"/>
      <c r="LZ46" s="53"/>
      <c r="MA46" s="53"/>
      <c r="MB46" s="53"/>
      <c r="MC46" s="53"/>
      <c r="MD46" s="53"/>
      <c r="ME46" s="53"/>
      <c r="MF46" s="53"/>
      <c r="MG46" s="53"/>
      <c r="MH46" s="53"/>
      <c r="MI46" s="53"/>
      <c r="MJ46" s="53"/>
      <c r="MK46" s="53"/>
      <c r="ML46" s="53"/>
      <c r="MM46" s="53"/>
      <c r="MN46" s="53"/>
      <c r="MO46" s="53"/>
      <c r="MP46" s="53"/>
      <c r="MQ46" s="53"/>
      <c r="MR46" s="53"/>
      <c r="MS46" s="53"/>
      <c r="MT46" s="53"/>
      <c r="MU46" s="53"/>
      <c r="MV46" s="53"/>
      <c r="MW46" s="53"/>
      <c r="MX46" s="53"/>
      <c r="MY46" s="53"/>
      <c r="MZ46" s="53"/>
      <c r="NA46" s="53"/>
      <c r="NB46" s="53"/>
      <c r="NC46" s="53"/>
      <c r="ND46" s="53"/>
      <c r="NE46" s="53"/>
      <c r="NF46" s="53"/>
      <c r="NG46" s="53"/>
      <c r="NH46" s="53"/>
      <c r="NI46" s="53"/>
      <c r="NJ46" s="53"/>
      <c r="NK46" s="53"/>
      <c r="NL46" s="53"/>
      <c r="NM46" s="53"/>
      <c r="NN46" s="53"/>
      <c r="NO46" s="53"/>
      <c r="NP46" s="53"/>
      <c r="NQ46" s="53"/>
      <c r="NR46" s="53"/>
      <c r="NS46" s="53"/>
      <c r="NT46" s="53"/>
      <c r="NU46" s="53"/>
      <c r="NV46" s="53"/>
      <c r="NW46" s="53"/>
      <c r="NX46" s="53"/>
      <c r="NY46" s="53"/>
      <c r="NZ46" s="53"/>
      <c r="OA46" s="53"/>
      <c r="OB46" s="53"/>
      <c r="OC46" s="53"/>
      <c r="OD46" s="53"/>
      <c r="OE46" s="53"/>
      <c r="OF46" s="53"/>
      <c r="OG46" s="53"/>
      <c r="OH46" s="53"/>
      <c r="OI46" s="53"/>
      <c r="OJ46" s="53"/>
      <c r="OK46" s="53"/>
      <c r="OL46" s="53"/>
      <c r="OM46" s="53"/>
      <c r="ON46" s="53"/>
      <c r="OO46" s="53"/>
      <c r="OP46" s="53"/>
      <c r="OQ46" s="53"/>
      <c r="OR46" s="53"/>
      <c r="OS46" s="53"/>
      <c r="OT46" s="53"/>
      <c r="OU46" s="53"/>
      <c r="OV46" s="53"/>
      <c r="OW46" s="53"/>
      <c r="OX46" s="53"/>
      <c r="OY46" s="53"/>
      <c r="OZ46" s="53"/>
      <c r="PA46" s="53"/>
      <c r="PB46" s="53"/>
      <c r="PC46" s="53"/>
      <c r="PD46" s="53"/>
      <c r="PE46" s="53"/>
      <c r="PF46" s="53"/>
      <c r="PG46" s="53"/>
      <c r="PH46" s="53"/>
      <c r="PI46" s="53"/>
      <c r="PJ46" s="53"/>
      <c r="PK46" s="53"/>
      <c r="PL46" s="53"/>
      <c r="PM46" s="53"/>
      <c r="PN46" s="53"/>
      <c r="PO46" s="53"/>
      <c r="PP46" s="53"/>
      <c r="PQ46" s="53"/>
      <c r="PR46" s="53"/>
      <c r="PS46" s="53"/>
      <c r="PT46" s="53"/>
      <c r="PU46" s="53"/>
      <c r="PV46" s="53"/>
      <c r="PW46" s="53"/>
      <c r="PX46" s="53"/>
      <c r="PY46" s="53"/>
      <c r="PZ46" s="53"/>
      <c r="QA46" s="53"/>
      <c r="QB46" s="53"/>
      <c r="QC46" s="53"/>
      <c r="QD46" s="53"/>
      <c r="QE46" s="53"/>
      <c r="QF46" s="53"/>
      <c r="QG46" s="53"/>
      <c r="QH46" s="53"/>
      <c r="QI46" s="53"/>
      <c r="QJ46" s="53"/>
      <c r="QK46" s="53"/>
      <c r="QL46" s="53"/>
      <c r="QM46" s="53"/>
      <c r="QN46" s="53"/>
      <c r="QO46" s="53"/>
      <c r="QP46" s="53"/>
      <c r="QQ46" s="53"/>
      <c r="QR46" s="53"/>
      <c r="QS46" s="53"/>
      <c r="QT46" s="53"/>
      <c r="QU46" s="53"/>
      <c r="QV46" s="53"/>
      <c r="QW46" s="53"/>
      <c r="QX46" s="53"/>
      <c r="QY46" s="53"/>
      <c r="QZ46" s="53"/>
      <c r="RA46" s="53"/>
      <c r="RB46" s="53"/>
      <c r="RC46" s="53"/>
      <c r="RD46" s="53"/>
      <c r="RE46" s="53"/>
      <c r="RF46" s="53"/>
      <c r="RG46" s="53"/>
      <c r="RH46" s="53"/>
      <c r="RI46" s="53"/>
      <c r="RJ46" s="53"/>
      <c r="RK46" s="53"/>
      <c r="RL46" s="53"/>
      <c r="RM46" s="53"/>
      <c r="RN46" s="53"/>
      <c r="RO46" s="53"/>
      <c r="RP46" s="53"/>
      <c r="RQ46" s="53"/>
      <c r="RR46" s="53"/>
      <c r="RS46" s="53"/>
      <c r="RT46" s="53"/>
      <c r="RU46" s="53"/>
      <c r="RV46" s="53"/>
      <c r="RW46" s="53"/>
      <c r="RX46" s="53"/>
      <c r="RY46" s="53"/>
    </row>
    <row r="47" spans="1:493" s="53" customFormat="1" ht="13" thickBot="1" x14ac:dyDescent="0.3">
      <c r="B47" s="203"/>
      <c r="C47" s="201"/>
      <c r="D47" s="201"/>
      <c r="E47" s="201"/>
      <c r="F47" s="201"/>
      <c r="G47" s="201"/>
      <c r="H47" s="213"/>
      <c r="I47" s="35"/>
      <c r="J47" s="151"/>
      <c r="K47" s="36"/>
      <c r="L47" s="36"/>
      <c r="M47" s="37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9"/>
      <c r="AK47" s="54"/>
      <c r="AL47" s="55"/>
      <c r="AM47" s="55"/>
    </row>
    <row r="48" spans="1:493" s="52" customFormat="1" ht="14.5" x14ac:dyDescent="0.35">
      <c r="A48" s="53"/>
      <c r="B48" s="203"/>
      <c r="C48" s="201"/>
      <c r="D48" s="201"/>
      <c r="E48" s="201"/>
      <c r="F48" s="201"/>
      <c r="G48" s="201"/>
      <c r="H48" s="213"/>
      <c r="I48" s="217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9"/>
      <c r="AJ48" s="53"/>
      <c r="AK48" s="54"/>
      <c r="AL48" s="55"/>
      <c r="AM48" s="55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  <c r="DY48" s="53"/>
      <c r="DZ48" s="53"/>
      <c r="EA48" s="53"/>
      <c r="EB48" s="53"/>
      <c r="EC48" s="53"/>
      <c r="ED48" s="53"/>
      <c r="EE48" s="53"/>
      <c r="EF48" s="53"/>
      <c r="EG48" s="53"/>
      <c r="EH48" s="53"/>
      <c r="EI48" s="53"/>
      <c r="EJ48" s="53"/>
      <c r="EK48" s="53"/>
      <c r="EL48" s="53"/>
      <c r="EM48" s="53"/>
      <c r="EN48" s="53"/>
      <c r="EO48" s="53"/>
      <c r="EP48" s="53"/>
      <c r="EQ48" s="53"/>
      <c r="ER48" s="53"/>
      <c r="ES48" s="53"/>
      <c r="ET48" s="53"/>
      <c r="EU48" s="53"/>
      <c r="EV48" s="53"/>
      <c r="EW48" s="53"/>
      <c r="EX48" s="53"/>
      <c r="EY48" s="53"/>
      <c r="EZ48" s="53"/>
      <c r="FA48" s="53"/>
      <c r="FB48" s="53"/>
      <c r="FC48" s="53"/>
      <c r="FD48" s="53"/>
      <c r="FE48" s="53"/>
      <c r="FF48" s="53"/>
      <c r="FG48" s="53"/>
      <c r="FH48" s="53"/>
      <c r="FI48" s="53"/>
      <c r="FJ48" s="53"/>
      <c r="FK48" s="53"/>
      <c r="FL48" s="53"/>
      <c r="FM48" s="53"/>
      <c r="FN48" s="53"/>
      <c r="FO48" s="53"/>
      <c r="FP48" s="53"/>
      <c r="FQ48" s="53"/>
      <c r="FR48" s="53"/>
      <c r="FS48" s="53"/>
      <c r="FT48" s="53"/>
      <c r="FU48" s="53"/>
      <c r="FV48" s="53"/>
      <c r="FW48" s="53"/>
      <c r="FX48" s="53"/>
      <c r="FY48" s="53"/>
      <c r="FZ48" s="53"/>
      <c r="GA48" s="53"/>
      <c r="GB48" s="53"/>
      <c r="GC48" s="53"/>
      <c r="GD48" s="53"/>
      <c r="GE48" s="53"/>
      <c r="GF48" s="53"/>
      <c r="GG48" s="53"/>
      <c r="GH48" s="53"/>
      <c r="GI48" s="53"/>
      <c r="GJ48" s="53"/>
      <c r="GK48" s="53"/>
      <c r="GL48" s="53"/>
      <c r="GM48" s="53"/>
      <c r="GN48" s="53"/>
      <c r="GO48" s="53"/>
      <c r="GP48" s="53"/>
      <c r="GQ48" s="53"/>
      <c r="GR48" s="53"/>
      <c r="GS48" s="53"/>
      <c r="GT48" s="53"/>
      <c r="GU48" s="53"/>
      <c r="GV48" s="53"/>
      <c r="GW48" s="53"/>
      <c r="GX48" s="53"/>
      <c r="GY48" s="53"/>
      <c r="GZ48" s="53"/>
      <c r="HA48" s="53"/>
      <c r="HB48" s="53"/>
      <c r="HC48" s="53"/>
      <c r="HD48" s="53"/>
      <c r="HE48" s="53"/>
      <c r="HF48" s="53"/>
      <c r="HG48" s="53"/>
      <c r="HH48" s="53"/>
      <c r="HI48" s="53"/>
      <c r="HJ48" s="53"/>
      <c r="HK48" s="53"/>
      <c r="HL48" s="53"/>
      <c r="HM48" s="53"/>
      <c r="HN48" s="53"/>
      <c r="HO48" s="53"/>
      <c r="HP48" s="53"/>
      <c r="HQ48" s="53"/>
      <c r="HR48" s="53"/>
      <c r="HS48" s="53"/>
      <c r="HT48" s="53"/>
      <c r="HU48" s="53"/>
      <c r="HV48" s="53"/>
      <c r="HW48" s="53"/>
      <c r="HX48" s="53"/>
      <c r="HY48" s="53"/>
      <c r="HZ48" s="53"/>
      <c r="IA48" s="53"/>
      <c r="IB48" s="53"/>
      <c r="IC48" s="53"/>
      <c r="ID48" s="53"/>
      <c r="IE48" s="53"/>
      <c r="IF48" s="53"/>
      <c r="IG48" s="53"/>
      <c r="IH48" s="53"/>
      <c r="II48" s="53"/>
      <c r="IJ48" s="53"/>
      <c r="IK48" s="53"/>
      <c r="IL48" s="53"/>
      <c r="IM48" s="53"/>
      <c r="IN48" s="53"/>
      <c r="IO48" s="53"/>
      <c r="IP48" s="53"/>
      <c r="IQ48" s="53"/>
      <c r="IR48" s="53"/>
      <c r="IS48" s="53"/>
      <c r="IT48" s="53"/>
      <c r="IU48" s="53"/>
      <c r="IV48" s="53"/>
      <c r="IW48" s="53"/>
      <c r="IX48" s="53"/>
      <c r="IY48" s="53"/>
      <c r="IZ48" s="53"/>
      <c r="JA48" s="53"/>
      <c r="JB48" s="53"/>
      <c r="JC48" s="53"/>
      <c r="JD48" s="53"/>
      <c r="JE48" s="53"/>
      <c r="JF48" s="53"/>
      <c r="JG48" s="53"/>
      <c r="JH48" s="53"/>
      <c r="JI48" s="53"/>
      <c r="JJ48" s="53"/>
      <c r="JK48" s="53"/>
      <c r="JL48" s="53"/>
      <c r="JM48" s="53"/>
      <c r="JN48" s="53"/>
      <c r="JO48" s="53"/>
      <c r="JP48" s="53"/>
      <c r="JQ48" s="53"/>
      <c r="JR48" s="53"/>
      <c r="JS48" s="53"/>
      <c r="JT48" s="53"/>
      <c r="JU48" s="53"/>
      <c r="JV48" s="53"/>
      <c r="JW48" s="53"/>
      <c r="JX48" s="53"/>
      <c r="JY48" s="53"/>
      <c r="JZ48" s="53"/>
      <c r="KA48" s="53"/>
      <c r="KB48" s="53"/>
      <c r="KC48" s="53"/>
      <c r="KD48" s="53"/>
      <c r="KE48" s="53"/>
      <c r="KF48" s="53"/>
      <c r="KG48" s="53"/>
      <c r="KH48" s="53"/>
      <c r="KI48" s="53"/>
      <c r="KJ48" s="53"/>
      <c r="KK48" s="53"/>
      <c r="KL48" s="53"/>
      <c r="KM48" s="53"/>
      <c r="KN48" s="53"/>
      <c r="KO48" s="53"/>
      <c r="KP48" s="53"/>
      <c r="KQ48" s="53"/>
      <c r="KR48" s="53"/>
      <c r="KS48" s="53"/>
      <c r="KT48" s="53"/>
      <c r="KU48" s="53"/>
      <c r="KV48" s="53"/>
      <c r="KW48" s="53"/>
      <c r="KX48" s="53"/>
      <c r="KY48" s="53"/>
      <c r="KZ48" s="53"/>
      <c r="LA48" s="53"/>
      <c r="LB48" s="53"/>
      <c r="LC48" s="53"/>
      <c r="LD48" s="53"/>
      <c r="LE48" s="53"/>
      <c r="LF48" s="53"/>
      <c r="LG48" s="53"/>
      <c r="LH48" s="53"/>
      <c r="LI48" s="53"/>
      <c r="LJ48" s="53"/>
      <c r="LK48" s="53"/>
      <c r="LL48" s="53"/>
      <c r="LM48" s="53"/>
      <c r="LN48" s="53"/>
      <c r="LO48" s="53"/>
      <c r="LP48" s="53"/>
      <c r="LQ48" s="53"/>
      <c r="LR48" s="53"/>
      <c r="LS48" s="53"/>
      <c r="LT48" s="53"/>
      <c r="LU48" s="53"/>
      <c r="LV48" s="53"/>
      <c r="LW48" s="53"/>
      <c r="LX48" s="53"/>
      <c r="LY48" s="53"/>
      <c r="LZ48" s="53"/>
      <c r="MA48" s="53"/>
      <c r="MB48" s="53"/>
      <c r="MC48" s="53"/>
      <c r="MD48" s="53"/>
      <c r="ME48" s="53"/>
      <c r="MF48" s="53"/>
      <c r="MG48" s="53"/>
      <c r="MH48" s="53"/>
      <c r="MI48" s="53"/>
      <c r="MJ48" s="53"/>
      <c r="MK48" s="53"/>
      <c r="ML48" s="53"/>
      <c r="MM48" s="53"/>
      <c r="MN48" s="53"/>
      <c r="MO48" s="53"/>
      <c r="MP48" s="53"/>
      <c r="MQ48" s="53"/>
      <c r="MR48" s="53"/>
      <c r="MS48" s="53"/>
      <c r="MT48" s="53"/>
      <c r="MU48" s="53"/>
      <c r="MV48" s="53"/>
      <c r="MW48" s="53"/>
      <c r="MX48" s="53"/>
      <c r="MY48" s="53"/>
      <c r="MZ48" s="53"/>
      <c r="NA48" s="53"/>
      <c r="NB48" s="53"/>
      <c r="NC48" s="53"/>
      <c r="ND48" s="53"/>
      <c r="NE48" s="53"/>
      <c r="NF48" s="53"/>
      <c r="NG48" s="53"/>
      <c r="NH48" s="53"/>
      <c r="NI48" s="53"/>
      <c r="NJ48" s="53"/>
      <c r="NK48" s="53"/>
      <c r="NL48" s="53"/>
      <c r="NM48" s="53"/>
      <c r="NN48" s="53"/>
      <c r="NO48" s="53"/>
      <c r="NP48" s="53"/>
      <c r="NQ48" s="53"/>
      <c r="NR48" s="53"/>
      <c r="NS48" s="53"/>
      <c r="NT48" s="53"/>
      <c r="NU48" s="53"/>
      <c r="NV48" s="53"/>
      <c r="NW48" s="53"/>
      <c r="NX48" s="53"/>
      <c r="NY48" s="53"/>
      <c r="NZ48" s="53"/>
      <c r="OA48" s="53"/>
      <c r="OB48" s="53"/>
      <c r="OC48" s="53"/>
      <c r="OD48" s="53"/>
      <c r="OE48" s="53"/>
      <c r="OF48" s="53"/>
      <c r="OG48" s="53"/>
      <c r="OH48" s="53"/>
      <c r="OI48" s="53"/>
      <c r="OJ48" s="53"/>
      <c r="OK48" s="53"/>
      <c r="OL48" s="53"/>
      <c r="OM48" s="53"/>
      <c r="ON48" s="53"/>
      <c r="OO48" s="53"/>
      <c r="OP48" s="53"/>
      <c r="OQ48" s="53"/>
      <c r="OR48" s="53"/>
      <c r="OS48" s="53"/>
      <c r="OT48" s="53"/>
      <c r="OU48" s="53"/>
      <c r="OV48" s="53"/>
      <c r="OW48" s="53"/>
      <c r="OX48" s="53"/>
      <c r="OY48" s="53"/>
      <c r="OZ48" s="53"/>
      <c r="PA48" s="53"/>
      <c r="PB48" s="53"/>
      <c r="PC48" s="53"/>
      <c r="PD48" s="53"/>
      <c r="PE48" s="53"/>
      <c r="PF48" s="53"/>
      <c r="PG48" s="53"/>
      <c r="PH48" s="53"/>
      <c r="PI48" s="53"/>
      <c r="PJ48" s="53"/>
      <c r="PK48" s="53"/>
      <c r="PL48" s="53"/>
      <c r="PM48" s="53"/>
      <c r="PN48" s="53"/>
      <c r="PO48" s="53"/>
      <c r="PP48" s="53"/>
      <c r="PQ48" s="53"/>
      <c r="PR48" s="53"/>
      <c r="PS48" s="53"/>
      <c r="PT48" s="53"/>
      <c r="PU48" s="53"/>
      <c r="PV48" s="53"/>
      <c r="PW48" s="53"/>
      <c r="PX48" s="53"/>
      <c r="PY48" s="53"/>
      <c r="PZ48" s="53"/>
      <c r="QA48" s="53"/>
      <c r="QB48" s="53"/>
      <c r="QC48" s="53"/>
      <c r="QD48" s="53"/>
      <c r="QE48" s="53"/>
      <c r="QF48" s="53"/>
      <c r="QG48" s="53"/>
      <c r="QH48" s="53"/>
      <c r="QI48" s="53"/>
      <c r="QJ48" s="53"/>
      <c r="QK48" s="53"/>
      <c r="QL48" s="53"/>
      <c r="QM48" s="53"/>
      <c r="QN48" s="53"/>
      <c r="QO48" s="53"/>
      <c r="QP48" s="53"/>
      <c r="QQ48" s="53"/>
      <c r="QR48" s="53"/>
      <c r="QS48" s="53"/>
      <c r="QT48" s="53"/>
      <c r="QU48" s="53"/>
      <c r="QV48" s="53"/>
      <c r="QW48" s="53"/>
      <c r="QX48" s="53"/>
      <c r="QY48" s="53"/>
      <c r="QZ48" s="53"/>
      <c r="RA48" s="53"/>
      <c r="RB48" s="53"/>
      <c r="RC48" s="53"/>
      <c r="RD48" s="53"/>
      <c r="RE48" s="53"/>
      <c r="RF48" s="53"/>
      <c r="RG48" s="53"/>
      <c r="RH48" s="53"/>
      <c r="RI48" s="53"/>
      <c r="RJ48" s="53"/>
      <c r="RK48" s="53"/>
      <c r="RL48" s="53"/>
      <c r="RM48" s="53"/>
      <c r="RN48" s="53"/>
      <c r="RO48" s="53"/>
      <c r="RP48" s="53"/>
      <c r="RQ48" s="53"/>
      <c r="RR48" s="53"/>
      <c r="RS48" s="53"/>
      <c r="RT48" s="53"/>
      <c r="RU48" s="53"/>
      <c r="RV48" s="53"/>
      <c r="RW48" s="53"/>
      <c r="RX48" s="53"/>
      <c r="RY48" s="53"/>
    </row>
    <row r="49" spans="1:493" s="53" customFormat="1" ht="13.5" x14ac:dyDescent="0.3">
      <c r="B49" s="203"/>
      <c r="C49" s="201"/>
      <c r="D49" s="201"/>
      <c r="E49" s="201"/>
      <c r="F49" s="201"/>
      <c r="G49" s="201"/>
      <c r="H49" s="213"/>
      <c r="I49" s="220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2"/>
      <c r="AK49" s="54"/>
      <c r="AL49" s="55"/>
      <c r="AM49" s="55"/>
    </row>
    <row r="50" spans="1:493" s="52" customFormat="1" ht="14.5" x14ac:dyDescent="0.35">
      <c r="A50" s="53"/>
      <c r="B50" s="203"/>
      <c r="C50" s="201"/>
      <c r="D50" s="201"/>
      <c r="E50" s="201"/>
      <c r="F50" s="201"/>
      <c r="G50" s="201"/>
      <c r="H50" s="213"/>
      <c r="I50" s="205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7"/>
      <c r="AJ50" s="53"/>
      <c r="AK50" s="54"/>
      <c r="AL50" s="55"/>
      <c r="AM50" s="55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  <c r="FB50" s="53"/>
      <c r="FC50" s="53"/>
      <c r="FD50" s="53"/>
      <c r="FE50" s="53"/>
      <c r="FF50" s="53"/>
      <c r="FG50" s="53"/>
      <c r="FH50" s="53"/>
      <c r="FI50" s="53"/>
      <c r="FJ50" s="53"/>
      <c r="FK50" s="53"/>
      <c r="FL50" s="53"/>
      <c r="FM50" s="53"/>
      <c r="FN50" s="53"/>
      <c r="FO50" s="53"/>
      <c r="FP50" s="53"/>
      <c r="FQ50" s="53"/>
      <c r="FR50" s="53"/>
      <c r="FS50" s="53"/>
      <c r="FT50" s="53"/>
      <c r="FU50" s="53"/>
      <c r="FV50" s="53"/>
      <c r="FW50" s="53"/>
      <c r="FX50" s="53"/>
      <c r="FY50" s="53"/>
      <c r="FZ50" s="53"/>
      <c r="GA50" s="53"/>
      <c r="GB50" s="53"/>
      <c r="GC50" s="53"/>
      <c r="GD50" s="53"/>
      <c r="GE50" s="53"/>
      <c r="GF50" s="53"/>
      <c r="GG50" s="53"/>
      <c r="GH50" s="53"/>
      <c r="GI50" s="53"/>
      <c r="GJ50" s="53"/>
      <c r="GK50" s="53"/>
      <c r="GL50" s="53"/>
      <c r="GM50" s="53"/>
      <c r="GN50" s="53"/>
      <c r="GO50" s="53"/>
      <c r="GP50" s="53"/>
      <c r="GQ50" s="53"/>
      <c r="GR50" s="53"/>
      <c r="GS50" s="53"/>
      <c r="GT50" s="53"/>
      <c r="GU50" s="53"/>
      <c r="GV50" s="53"/>
      <c r="GW50" s="53"/>
      <c r="GX50" s="53"/>
      <c r="GY50" s="53"/>
      <c r="GZ50" s="53"/>
      <c r="HA50" s="53"/>
      <c r="HB50" s="53"/>
      <c r="HC50" s="53"/>
      <c r="HD50" s="53"/>
      <c r="HE50" s="53"/>
      <c r="HF50" s="53"/>
      <c r="HG50" s="53"/>
      <c r="HH50" s="53"/>
      <c r="HI50" s="53"/>
      <c r="HJ50" s="53"/>
      <c r="HK50" s="53"/>
      <c r="HL50" s="53"/>
      <c r="HM50" s="53"/>
      <c r="HN50" s="53"/>
      <c r="HO50" s="53"/>
      <c r="HP50" s="53"/>
      <c r="HQ50" s="53"/>
      <c r="HR50" s="53"/>
      <c r="HS50" s="53"/>
      <c r="HT50" s="53"/>
      <c r="HU50" s="53"/>
      <c r="HV50" s="53"/>
      <c r="HW50" s="53"/>
      <c r="HX50" s="53"/>
      <c r="HY50" s="53"/>
      <c r="HZ50" s="53"/>
      <c r="IA50" s="53"/>
      <c r="IB50" s="53"/>
      <c r="IC50" s="53"/>
      <c r="ID50" s="53"/>
      <c r="IE50" s="53"/>
      <c r="IF50" s="53"/>
      <c r="IG50" s="53"/>
      <c r="IH50" s="53"/>
      <c r="II50" s="53"/>
      <c r="IJ50" s="53"/>
      <c r="IK50" s="53"/>
      <c r="IL50" s="53"/>
      <c r="IM50" s="53"/>
      <c r="IN50" s="53"/>
      <c r="IO50" s="53"/>
      <c r="IP50" s="53"/>
      <c r="IQ50" s="53"/>
      <c r="IR50" s="53"/>
      <c r="IS50" s="53"/>
      <c r="IT50" s="53"/>
      <c r="IU50" s="53"/>
      <c r="IV50" s="53"/>
      <c r="IW50" s="53"/>
      <c r="IX50" s="53"/>
      <c r="IY50" s="53"/>
      <c r="IZ50" s="53"/>
      <c r="JA50" s="53"/>
      <c r="JB50" s="53"/>
      <c r="JC50" s="53"/>
      <c r="JD50" s="53"/>
      <c r="JE50" s="53"/>
      <c r="JF50" s="53"/>
      <c r="JG50" s="53"/>
      <c r="JH50" s="53"/>
      <c r="JI50" s="53"/>
      <c r="JJ50" s="53"/>
      <c r="JK50" s="53"/>
      <c r="JL50" s="53"/>
      <c r="JM50" s="53"/>
      <c r="JN50" s="53"/>
      <c r="JO50" s="53"/>
      <c r="JP50" s="53"/>
      <c r="JQ50" s="53"/>
      <c r="JR50" s="53"/>
      <c r="JS50" s="53"/>
      <c r="JT50" s="53"/>
      <c r="JU50" s="53"/>
      <c r="JV50" s="53"/>
      <c r="JW50" s="53"/>
      <c r="JX50" s="53"/>
      <c r="JY50" s="53"/>
      <c r="JZ50" s="53"/>
      <c r="KA50" s="53"/>
      <c r="KB50" s="53"/>
      <c r="KC50" s="53"/>
      <c r="KD50" s="53"/>
      <c r="KE50" s="53"/>
      <c r="KF50" s="53"/>
      <c r="KG50" s="53"/>
      <c r="KH50" s="53"/>
      <c r="KI50" s="53"/>
      <c r="KJ50" s="53"/>
      <c r="KK50" s="53"/>
      <c r="KL50" s="53"/>
      <c r="KM50" s="53"/>
      <c r="KN50" s="53"/>
      <c r="KO50" s="53"/>
      <c r="KP50" s="53"/>
      <c r="KQ50" s="53"/>
      <c r="KR50" s="53"/>
      <c r="KS50" s="53"/>
      <c r="KT50" s="53"/>
      <c r="KU50" s="53"/>
      <c r="KV50" s="53"/>
      <c r="KW50" s="53"/>
      <c r="KX50" s="53"/>
      <c r="KY50" s="53"/>
      <c r="KZ50" s="53"/>
      <c r="LA50" s="53"/>
      <c r="LB50" s="53"/>
      <c r="LC50" s="53"/>
      <c r="LD50" s="53"/>
      <c r="LE50" s="53"/>
      <c r="LF50" s="53"/>
      <c r="LG50" s="53"/>
      <c r="LH50" s="53"/>
      <c r="LI50" s="53"/>
      <c r="LJ50" s="53"/>
      <c r="LK50" s="53"/>
      <c r="LL50" s="53"/>
      <c r="LM50" s="53"/>
      <c r="LN50" s="53"/>
      <c r="LO50" s="53"/>
      <c r="LP50" s="53"/>
      <c r="LQ50" s="53"/>
      <c r="LR50" s="53"/>
      <c r="LS50" s="53"/>
      <c r="LT50" s="53"/>
      <c r="LU50" s="53"/>
      <c r="LV50" s="53"/>
      <c r="LW50" s="53"/>
      <c r="LX50" s="53"/>
      <c r="LY50" s="53"/>
      <c r="LZ50" s="53"/>
      <c r="MA50" s="53"/>
      <c r="MB50" s="53"/>
      <c r="MC50" s="53"/>
      <c r="MD50" s="53"/>
      <c r="ME50" s="53"/>
      <c r="MF50" s="53"/>
      <c r="MG50" s="53"/>
      <c r="MH50" s="53"/>
      <c r="MI50" s="53"/>
      <c r="MJ50" s="53"/>
      <c r="MK50" s="53"/>
      <c r="ML50" s="53"/>
      <c r="MM50" s="53"/>
      <c r="MN50" s="53"/>
      <c r="MO50" s="53"/>
      <c r="MP50" s="53"/>
      <c r="MQ50" s="53"/>
      <c r="MR50" s="53"/>
      <c r="MS50" s="53"/>
      <c r="MT50" s="53"/>
      <c r="MU50" s="53"/>
      <c r="MV50" s="53"/>
      <c r="MW50" s="53"/>
      <c r="MX50" s="53"/>
      <c r="MY50" s="53"/>
      <c r="MZ50" s="53"/>
      <c r="NA50" s="53"/>
      <c r="NB50" s="53"/>
      <c r="NC50" s="53"/>
      <c r="ND50" s="53"/>
      <c r="NE50" s="53"/>
      <c r="NF50" s="53"/>
      <c r="NG50" s="53"/>
      <c r="NH50" s="53"/>
      <c r="NI50" s="53"/>
      <c r="NJ50" s="53"/>
      <c r="NK50" s="53"/>
      <c r="NL50" s="53"/>
      <c r="NM50" s="53"/>
      <c r="NN50" s="53"/>
      <c r="NO50" s="53"/>
      <c r="NP50" s="53"/>
      <c r="NQ50" s="53"/>
      <c r="NR50" s="53"/>
      <c r="NS50" s="53"/>
      <c r="NT50" s="53"/>
      <c r="NU50" s="53"/>
      <c r="NV50" s="53"/>
      <c r="NW50" s="53"/>
      <c r="NX50" s="53"/>
      <c r="NY50" s="53"/>
      <c r="NZ50" s="53"/>
      <c r="OA50" s="53"/>
      <c r="OB50" s="53"/>
      <c r="OC50" s="53"/>
      <c r="OD50" s="53"/>
      <c r="OE50" s="53"/>
      <c r="OF50" s="53"/>
      <c r="OG50" s="53"/>
      <c r="OH50" s="53"/>
      <c r="OI50" s="53"/>
      <c r="OJ50" s="53"/>
      <c r="OK50" s="53"/>
      <c r="OL50" s="53"/>
      <c r="OM50" s="53"/>
      <c r="ON50" s="53"/>
      <c r="OO50" s="53"/>
      <c r="OP50" s="53"/>
      <c r="OQ50" s="53"/>
      <c r="OR50" s="53"/>
      <c r="OS50" s="53"/>
      <c r="OT50" s="53"/>
      <c r="OU50" s="53"/>
      <c r="OV50" s="53"/>
      <c r="OW50" s="53"/>
      <c r="OX50" s="53"/>
      <c r="OY50" s="53"/>
      <c r="OZ50" s="53"/>
      <c r="PA50" s="53"/>
      <c r="PB50" s="53"/>
      <c r="PC50" s="53"/>
      <c r="PD50" s="53"/>
      <c r="PE50" s="53"/>
      <c r="PF50" s="53"/>
      <c r="PG50" s="53"/>
      <c r="PH50" s="53"/>
      <c r="PI50" s="53"/>
      <c r="PJ50" s="53"/>
      <c r="PK50" s="53"/>
      <c r="PL50" s="53"/>
      <c r="PM50" s="53"/>
      <c r="PN50" s="53"/>
      <c r="PO50" s="53"/>
      <c r="PP50" s="53"/>
      <c r="PQ50" s="53"/>
      <c r="PR50" s="53"/>
      <c r="PS50" s="53"/>
      <c r="PT50" s="53"/>
      <c r="PU50" s="53"/>
      <c r="PV50" s="53"/>
      <c r="PW50" s="53"/>
      <c r="PX50" s="53"/>
      <c r="PY50" s="53"/>
      <c r="PZ50" s="53"/>
      <c r="QA50" s="53"/>
      <c r="QB50" s="53"/>
      <c r="QC50" s="53"/>
      <c r="QD50" s="53"/>
      <c r="QE50" s="53"/>
      <c r="QF50" s="53"/>
      <c r="QG50" s="53"/>
      <c r="QH50" s="53"/>
      <c r="QI50" s="53"/>
      <c r="QJ50" s="53"/>
      <c r="QK50" s="53"/>
      <c r="QL50" s="53"/>
      <c r="QM50" s="53"/>
      <c r="QN50" s="53"/>
      <c r="QO50" s="53"/>
      <c r="QP50" s="53"/>
      <c r="QQ50" s="53"/>
      <c r="QR50" s="53"/>
      <c r="QS50" s="53"/>
      <c r="QT50" s="53"/>
      <c r="QU50" s="53"/>
      <c r="QV50" s="53"/>
      <c r="QW50" s="53"/>
      <c r="QX50" s="53"/>
      <c r="QY50" s="53"/>
      <c r="QZ50" s="53"/>
      <c r="RA50" s="53"/>
      <c r="RB50" s="53"/>
      <c r="RC50" s="53"/>
      <c r="RD50" s="53"/>
      <c r="RE50" s="53"/>
      <c r="RF50" s="53"/>
      <c r="RG50" s="53"/>
      <c r="RH50" s="53"/>
      <c r="RI50" s="53"/>
      <c r="RJ50" s="53"/>
      <c r="RK50" s="53"/>
      <c r="RL50" s="53"/>
      <c r="RM50" s="53"/>
      <c r="RN50" s="53"/>
      <c r="RO50" s="53"/>
      <c r="RP50" s="53"/>
      <c r="RQ50" s="53"/>
      <c r="RR50" s="53"/>
      <c r="RS50" s="53"/>
      <c r="RT50" s="53"/>
      <c r="RU50" s="53"/>
      <c r="RV50" s="53"/>
      <c r="RW50" s="53"/>
      <c r="RX50" s="53"/>
      <c r="RY50" s="53"/>
    </row>
    <row r="51" spans="1:493" s="53" customFormat="1" ht="15" thickBot="1" x14ac:dyDescent="0.4">
      <c r="B51" s="204"/>
      <c r="C51" s="202"/>
      <c r="D51" s="202"/>
      <c r="E51" s="202"/>
      <c r="F51" s="202"/>
      <c r="G51" s="202"/>
      <c r="H51" s="214"/>
      <c r="I51" s="208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10"/>
      <c r="AK51" s="54"/>
      <c r="AL51" s="55"/>
      <c r="AM51" s="55"/>
    </row>
    <row r="52" spans="1:493" s="52" customFormat="1" x14ac:dyDescent="0.25">
      <c r="A52" s="53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32"/>
      <c r="AF52" s="132"/>
      <c r="AG52" s="132"/>
      <c r="AH52" s="132"/>
      <c r="AI52" s="132"/>
      <c r="AJ52" s="53"/>
      <c r="AK52" s="54"/>
      <c r="AL52" s="55"/>
      <c r="AM52" s="55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  <c r="DB52" s="53"/>
      <c r="DC52" s="53"/>
      <c r="DD52" s="53"/>
      <c r="DE52" s="53"/>
      <c r="DF52" s="53"/>
      <c r="DG52" s="53"/>
      <c r="DH52" s="53"/>
      <c r="DI52" s="53"/>
      <c r="DJ52" s="53"/>
      <c r="DK52" s="53"/>
      <c r="DL52" s="53"/>
      <c r="DM52" s="53"/>
      <c r="DN52" s="53"/>
      <c r="DO52" s="53"/>
      <c r="DP52" s="53"/>
      <c r="DQ52" s="53"/>
      <c r="DR52" s="53"/>
      <c r="DS52" s="53"/>
      <c r="DT52" s="53"/>
      <c r="DU52" s="53"/>
      <c r="DV52" s="53"/>
      <c r="DW52" s="53"/>
      <c r="DX52" s="53"/>
      <c r="DY52" s="53"/>
      <c r="DZ52" s="53"/>
      <c r="EA52" s="53"/>
      <c r="EB52" s="53"/>
      <c r="EC52" s="53"/>
      <c r="ED52" s="53"/>
      <c r="EE52" s="53"/>
      <c r="EF52" s="53"/>
      <c r="EG52" s="53"/>
      <c r="EH52" s="53"/>
      <c r="EI52" s="53"/>
      <c r="EJ52" s="53"/>
      <c r="EK52" s="53"/>
      <c r="EL52" s="53"/>
      <c r="EM52" s="53"/>
      <c r="EN52" s="53"/>
      <c r="EO52" s="53"/>
      <c r="EP52" s="53"/>
      <c r="EQ52" s="53"/>
      <c r="ER52" s="53"/>
      <c r="ES52" s="53"/>
      <c r="ET52" s="53"/>
      <c r="EU52" s="53"/>
      <c r="EV52" s="53"/>
      <c r="EW52" s="53"/>
      <c r="EX52" s="53"/>
      <c r="EY52" s="53"/>
      <c r="EZ52" s="53"/>
      <c r="FA52" s="53"/>
      <c r="FB52" s="53"/>
      <c r="FC52" s="53"/>
      <c r="FD52" s="53"/>
      <c r="FE52" s="53"/>
      <c r="FF52" s="53"/>
      <c r="FG52" s="53"/>
      <c r="FH52" s="53"/>
      <c r="FI52" s="53"/>
      <c r="FJ52" s="53"/>
      <c r="FK52" s="53"/>
      <c r="FL52" s="53"/>
      <c r="FM52" s="53"/>
      <c r="FN52" s="53"/>
      <c r="FO52" s="53"/>
      <c r="FP52" s="53"/>
      <c r="FQ52" s="53"/>
      <c r="FR52" s="53"/>
      <c r="FS52" s="53"/>
      <c r="FT52" s="53"/>
      <c r="FU52" s="53"/>
      <c r="FV52" s="53"/>
      <c r="FW52" s="53"/>
      <c r="FX52" s="53"/>
      <c r="FY52" s="53"/>
      <c r="FZ52" s="53"/>
      <c r="GA52" s="53"/>
      <c r="GB52" s="53"/>
      <c r="GC52" s="53"/>
      <c r="GD52" s="53"/>
      <c r="GE52" s="53"/>
      <c r="GF52" s="53"/>
      <c r="GG52" s="53"/>
      <c r="GH52" s="53"/>
      <c r="GI52" s="53"/>
      <c r="GJ52" s="53"/>
      <c r="GK52" s="53"/>
      <c r="GL52" s="53"/>
      <c r="GM52" s="53"/>
      <c r="GN52" s="53"/>
      <c r="GO52" s="53"/>
      <c r="GP52" s="53"/>
      <c r="GQ52" s="53"/>
      <c r="GR52" s="53"/>
      <c r="GS52" s="53"/>
      <c r="GT52" s="53"/>
      <c r="GU52" s="53"/>
      <c r="GV52" s="53"/>
      <c r="GW52" s="53"/>
      <c r="GX52" s="53"/>
      <c r="GY52" s="53"/>
      <c r="GZ52" s="53"/>
      <c r="HA52" s="53"/>
      <c r="HB52" s="53"/>
      <c r="HC52" s="53"/>
      <c r="HD52" s="53"/>
      <c r="HE52" s="53"/>
      <c r="HF52" s="53"/>
      <c r="HG52" s="53"/>
      <c r="HH52" s="53"/>
      <c r="HI52" s="53"/>
      <c r="HJ52" s="53"/>
      <c r="HK52" s="53"/>
      <c r="HL52" s="53"/>
      <c r="HM52" s="53"/>
      <c r="HN52" s="53"/>
      <c r="HO52" s="53"/>
      <c r="HP52" s="53"/>
      <c r="HQ52" s="53"/>
      <c r="HR52" s="53"/>
      <c r="HS52" s="53"/>
      <c r="HT52" s="53"/>
      <c r="HU52" s="53"/>
      <c r="HV52" s="53"/>
      <c r="HW52" s="53"/>
      <c r="HX52" s="53"/>
      <c r="HY52" s="53"/>
      <c r="HZ52" s="53"/>
      <c r="IA52" s="53"/>
      <c r="IB52" s="53"/>
      <c r="IC52" s="53"/>
      <c r="ID52" s="53"/>
      <c r="IE52" s="53"/>
      <c r="IF52" s="53"/>
      <c r="IG52" s="53"/>
      <c r="IH52" s="53"/>
      <c r="II52" s="53"/>
      <c r="IJ52" s="53"/>
      <c r="IK52" s="53"/>
      <c r="IL52" s="53"/>
      <c r="IM52" s="53"/>
      <c r="IN52" s="53"/>
      <c r="IO52" s="53"/>
      <c r="IP52" s="53"/>
      <c r="IQ52" s="53"/>
      <c r="IR52" s="53"/>
      <c r="IS52" s="53"/>
      <c r="IT52" s="53"/>
      <c r="IU52" s="53"/>
      <c r="IV52" s="53"/>
      <c r="IW52" s="53"/>
      <c r="IX52" s="53"/>
      <c r="IY52" s="53"/>
      <c r="IZ52" s="53"/>
      <c r="JA52" s="53"/>
      <c r="JB52" s="53"/>
      <c r="JC52" s="53"/>
      <c r="JD52" s="53"/>
      <c r="JE52" s="53"/>
      <c r="JF52" s="53"/>
      <c r="JG52" s="53"/>
      <c r="JH52" s="53"/>
      <c r="JI52" s="53"/>
      <c r="JJ52" s="53"/>
      <c r="JK52" s="53"/>
      <c r="JL52" s="53"/>
      <c r="JM52" s="53"/>
      <c r="JN52" s="53"/>
      <c r="JO52" s="53"/>
      <c r="JP52" s="53"/>
      <c r="JQ52" s="53"/>
      <c r="JR52" s="53"/>
      <c r="JS52" s="53"/>
      <c r="JT52" s="53"/>
      <c r="JU52" s="53"/>
      <c r="JV52" s="53"/>
      <c r="JW52" s="53"/>
      <c r="JX52" s="53"/>
      <c r="JY52" s="53"/>
      <c r="JZ52" s="53"/>
      <c r="KA52" s="53"/>
      <c r="KB52" s="53"/>
      <c r="KC52" s="53"/>
      <c r="KD52" s="53"/>
      <c r="KE52" s="53"/>
      <c r="KF52" s="53"/>
      <c r="KG52" s="53"/>
      <c r="KH52" s="53"/>
      <c r="KI52" s="53"/>
      <c r="KJ52" s="53"/>
      <c r="KK52" s="53"/>
      <c r="KL52" s="53"/>
      <c r="KM52" s="53"/>
      <c r="KN52" s="53"/>
      <c r="KO52" s="53"/>
      <c r="KP52" s="53"/>
      <c r="KQ52" s="53"/>
      <c r="KR52" s="53"/>
      <c r="KS52" s="53"/>
      <c r="KT52" s="53"/>
      <c r="KU52" s="53"/>
      <c r="KV52" s="53"/>
      <c r="KW52" s="53"/>
      <c r="KX52" s="53"/>
      <c r="KY52" s="53"/>
      <c r="KZ52" s="53"/>
      <c r="LA52" s="53"/>
      <c r="LB52" s="53"/>
      <c r="LC52" s="53"/>
      <c r="LD52" s="53"/>
      <c r="LE52" s="53"/>
      <c r="LF52" s="53"/>
      <c r="LG52" s="53"/>
      <c r="LH52" s="53"/>
      <c r="LI52" s="53"/>
      <c r="LJ52" s="53"/>
      <c r="LK52" s="53"/>
      <c r="LL52" s="53"/>
      <c r="LM52" s="53"/>
      <c r="LN52" s="53"/>
      <c r="LO52" s="53"/>
      <c r="LP52" s="53"/>
      <c r="LQ52" s="53"/>
      <c r="LR52" s="53"/>
      <c r="LS52" s="53"/>
      <c r="LT52" s="53"/>
      <c r="LU52" s="53"/>
      <c r="LV52" s="53"/>
      <c r="LW52" s="53"/>
      <c r="LX52" s="53"/>
      <c r="LY52" s="53"/>
      <c r="LZ52" s="53"/>
      <c r="MA52" s="53"/>
      <c r="MB52" s="53"/>
      <c r="MC52" s="53"/>
      <c r="MD52" s="53"/>
      <c r="ME52" s="53"/>
      <c r="MF52" s="53"/>
      <c r="MG52" s="53"/>
      <c r="MH52" s="53"/>
      <c r="MI52" s="53"/>
      <c r="MJ52" s="53"/>
      <c r="MK52" s="53"/>
      <c r="ML52" s="53"/>
      <c r="MM52" s="53"/>
      <c r="MN52" s="53"/>
      <c r="MO52" s="53"/>
      <c r="MP52" s="53"/>
      <c r="MQ52" s="53"/>
      <c r="MR52" s="53"/>
      <c r="MS52" s="53"/>
      <c r="MT52" s="53"/>
      <c r="MU52" s="53"/>
      <c r="MV52" s="53"/>
      <c r="MW52" s="53"/>
      <c r="MX52" s="53"/>
      <c r="MY52" s="53"/>
      <c r="MZ52" s="53"/>
      <c r="NA52" s="53"/>
      <c r="NB52" s="53"/>
      <c r="NC52" s="53"/>
      <c r="ND52" s="53"/>
      <c r="NE52" s="53"/>
      <c r="NF52" s="53"/>
      <c r="NG52" s="53"/>
      <c r="NH52" s="53"/>
      <c r="NI52" s="53"/>
      <c r="NJ52" s="53"/>
      <c r="NK52" s="53"/>
      <c r="NL52" s="53"/>
      <c r="NM52" s="53"/>
      <c r="NN52" s="53"/>
      <c r="NO52" s="53"/>
      <c r="NP52" s="53"/>
      <c r="NQ52" s="53"/>
      <c r="NR52" s="53"/>
      <c r="NS52" s="53"/>
      <c r="NT52" s="53"/>
      <c r="NU52" s="53"/>
      <c r="NV52" s="53"/>
      <c r="NW52" s="53"/>
      <c r="NX52" s="53"/>
      <c r="NY52" s="53"/>
      <c r="NZ52" s="53"/>
      <c r="OA52" s="53"/>
      <c r="OB52" s="53"/>
      <c r="OC52" s="53"/>
      <c r="OD52" s="53"/>
      <c r="OE52" s="53"/>
      <c r="OF52" s="53"/>
      <c r="OG52" s="53"/>
      <c r="OH52" s="53"/>
      <c r="OI52" s="53"/>
      <c r="OJ52" s="53"/>
      <c r="OK52" s="53"/>
      <c r="OL52" s="53"/>
      <c r="OM52" s="53"/>
      <c r="ON52" s="53"/>
      <c r="OO52" s="53"/>
      <c r="OP52" s="53"/>
      <c r="OQ52" s="53"/>
      <c r="OR52" s="53"/>
      <c r="OS52" s="53"/>
      <c r="OT52" s="53"/>
      <c r="OU52" s="53"/>
      <c r="OV52" s="53"/>
      <c r="OW52" s="53"/>
      <c r="OX52" s="53"/>
      <c r="OY52" s="53"/>
      <c r="OZ52" s="53"/>
      <c r="PA52" s="53"/>
      <c r="PB52" s="53"/>
      <c r="PC52" s="53"/>
      <c r="PD52" s="53"/>
      <c r="PE52" s="53"/>
      <c r="PF52" s="53"/>
      <c r="PG52" s="53"/>
      <c r="PH52" s="53"/>
      <c r="PI52" s="53"/>
      <c r="PJ52" s="53"/>
      <c r="PK52" s="53"/>
      <c r="PL52" s="53"/>
      <c r="PM52" s="53"/>
      <c r="PN52" s="53"/>
      <c r="PO52" s="53"/>
      <c r="PP52" s="53"/>
      <c r="PQ52" s="53"/>
      <c r="PR52" s="53"/>
      <c r="PS52" s="53"/>
      <c r="PT52" s="53"/>
      <c r="PU52" s="53"/>
      <c r="PV52" s="53"/>
      <c r="PW52" s="53"/>
      <c r="PX52" s="53"/>
      <c r="PY52" s="53"/>
      <c r="PZ52" s="53"/>
      <c r="QA52" s="53"/>
      <c r="QB52" s="53"/>
      <c r="QC52" s="53"/>
      <c r="QD52" s="53"/>
      <c r="QE52" s="53"/>
      <c r="QF52" s="53"/>
      <c r="QG52" s="53"/>
      <c r="QH52" s="53"/>
      <c r="QI52" s="53"/>
      <c r="QJ52" s="53"/>
      <c r="QK52" s="53"/>
      <c r="QL52" s="53"/>
      <c r="QM52" s="53"/>
      <c r="QN52" s="53"/>
      <c r="QO52" s="53"/>
      <c r="QP52" s="53"/>
      <c r="QQ52" s="53"/>
      <c r="QR52" s="53"/>
      <c r="QS52" s="53"/>
      <c r="QT52" s="53"/>
      <c r="QU52" s="53"/>
      <c r="QV52" s="53"/>
      <c r="QW52" s="53"/>
      <c r="QX52" s="53"/>
      <c r="QY52" s="53"/>
      <c r="QZ52" s="53"/>
      <c r="RA52" s="53"/>
      <c r="RB52" s="53"/>
      <c r="RC52" s="53"/>
      <c r="RD52" s="53"/>
      <c r="RE52" s="53"/>
      <c r="RF52" s="53"/>
      <c r="RG52" s="53"/>
      <c r="RH52" s="53"/>
      <c r="RI52" s="53"/>
      <c r="RJ52" s="53"/>
      <c r="RK52" s="53"/>
      <c r="RL52" s="53"/>
      <c r="RM52" s="53"/>
      <c r="RN52" s="53"/>
      <c r="RO52" s="53"/>
      <c r="RP52" s="53"/>
      <c r="RQ52" s="53"/>
      <c r="RR52" s="53"/>
      <c r="RS52" s="53"/>
      <c r="RT52" s="53"/>
      <c r="RU52" s="53"/>
      <c r="RV52" s="53"/>
      <c r="RW52" s="53"/>
      <c r="RX52" s="53"/>
      <c r="RY52" s="53"/>
    </row>
    <row r="53" spans="1:493" s="53" customFormat="1" ht="13" customHeight="1" x14ac:dyDescent="0.25">
      <c r="B53" s="1"/>
      <c r="C53" s="1"/>
      <c r="D53" s="1"/>
      <c r="E53" s="153"/>
      <c r="F53" s="191"/>
      <c r="G53" s="191"/>
      <c r="H53" s="191"/>
      <c r="I53" s="191"/>
      <c r="J53" s="191"/>
      <c r="K53" s="191"/>
      <c r="L53" s="191"/>
      <c r="M53" s="153"/>
      <c r="N53" s="153"/>
      <c r="O53" s="1"/>
      <c r="P53" s="1"/>
      <c r="Q53" s="1"/>
      <c r="R53" s="1"/>
      <c r="S53" s="1"/>
      <c r="T53" s="1"/>
      <c r="U53" s="1"/>
      <c r="V53" s="1"/>
      <c r="W53" s="1"/>
      <c r="X53" s="1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K53" s="54"/>
      <c r="AL53" s="55"/>
      <c r="AM53" s="55"/>
    </row>
    <row r="54" spans="1:493" s="52" customFormat="1" x14ac:dyDescent="0.25">
      <c r="A54" s="53"/>
      <c r="B54" s="1"/>
      <c r="C54" s="1"/>
      <c r="D54" s="1"/>
      <c r="E54" s="153"/>
      <c r="F54" s="191"/>
      <c r="G54" s="191"/>
      <c r="H54" s="191"/>
      <c r="I54" s="191"/>
      <c r="J54" s="191"/>
      <c r="K54" s="191"/>
      <c r="L54" s="191"/>
      <c r="M54" s="153"/>
      <c r="N54" s="153"/>
      <c r="O54" s="1"/>
      <c r="P54" s="1"/>
      <c r="Q54" s="1"/>
      <c r="R54" s="1"/>
      <c r="S54" s="1"/>
      <c r="T54" s="1"/>
      <c r="U54" s="1"/>
      <c r="V54" s="1"/>
      <c r="W54" s="1"/>
      <c r="X54" s="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53"/>
      <c r="AK54" s="54"/>
      <c r="AL54" s="55"/>
      <c r="AM54" s="55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  <c r="DI54" s="53"/>
      <c r="DJ54" s="53"/>
      <c r="DK54" s="53"/>
      <c r="DL54" s="53"/>
      <c r="DM54" s="53"/>
      <c r="DN54" s="53"/>
      <c r="DO54" s="53"/>
      <c r="DP54" s="53"/>
      <c r="DQ54" s="53"/>
      <c r="DR54" s="53"/>
      <c r="DS54" s="53"/>
      <c r="DT54" s="53"/>
      <c r="DU54" s="53"/>
      <c r="DV54" s="53"/>
      <c r="DW54" s="53"/>
      <c r="DX54" s="53"/>
      <c r="DY54" s="53"/>
      <c r="DZ54" s="53"/>
      <c r="EA54" s="53"/>
      <c r="EB54" s="53"/>
      <c r="EC54" s="53"/>
      <c r="ED54" s="53"/>
      <c r="EE54" s="53"/>
      <c r="EF54" s="53"/>
      <c r="EG54" s="53"/>
      <c r="EH54" s="53"/>
      <c r="EI54" s="53"/>
      <c r="EJ54" s="53"/>
      <c r="EK54" s="53"/>
      <c r="EL54" s="53"/>
      <c r="EM54" s="53"/>
      <c r="EN54" s="53"/>
      <c r="EO54" s="53"/>
      <c r="EP54" s="53"/>
      <c r="EQ54" s="53"/>
      <c r="ER54" s="53"/>
      <c r="ES54" s="53"/>
      <c r="ET54" s="53"/>
      <c r="EU54" s="53"/>
      <c r="EV54" s="53"/>
      <c r="EW54" s="53"/>
      <c r="EX54" s="53"/>
      <c r="EY54" s="53"/>
      <c r="EZ54" s="53"/>
      <c r="FA54" s="53"/>
      <c r="FB54" s="53"/>
      <c r="FC54" s="53"/>
      <c r="FD54" s="53"/>
      <c r="FE54" s="53"/>
      <c r="FF54" s="53"/>
      <c r="FG54" s="53"/>
      <c r="FH54" s="53"/>
      <c r="FI54" s="53"/>
      <c r="FJ54" s="53"/>
      <c r="FK54" s="53"/>
      <c r="FL54" s="53"/>
      <c r="FM54" s="53"/>
      <c r="FN54" s="53"/>
      <c r="FO54" s="53"/>
      <c r="FP54" s="53"/>
      <c r="FQ54" s="53"/>
      <c r="FR54" s="53"/>
      <c r="FS54" s="53"/>
      <c r="FT54" s="53"/>
      <c r="FU54" s="53"/>
      <c r="FV54" s="53"/>
      <c r="FW54" s="53"/>
      <c r="FX54" s="53"/>
      <c r="FY54" s="53"/>
      <c r="FZ54" s="53"/>
      <c r="GA54" s="53"/>
      <c r="GB54" s="53"/>
      <c r="GC54" s="53"/>
      <c r="GD54" s="53"/>
      <c r="GE54" s="53"/>
      <c r="GF54" s="53"/>
      <c r="GG54" s="53"/>
      <c r="GH54" s="53"/>
      <c r="GI54" s="53"/>
      <c r="GJ54" s="53"/>
      <c r="GK54" s="53"/>
      <c r="GL54" s="53"/>
      <c r="GM54" s="53"/>
      <c r="GN54" s="53"/>
      <c r="GO54" s="53"/>
      <c r="GP54" s="53"/>
      <c r="GQ54" s="53"/>
      <c r="GR54" s="53"/>
      <c r="GS54" s="53"/>
      <c r="GT54" s="53"/>
      <c r="GU54" s="53"/>
      <c r="GV54" s="53"/>
      <c r="GW54" s="53"/>
      <c r="GX54" s="53"/>
      <c r="GY54" s="53"/>
      <c r="GZ54" s="53"/>
      <c r="HA54" s="53"/>
      <c r="HB54" s="53"/>
      <c r="HC54" s="53"/>
      <c r="HD54" s="53"/>
      <c r="HE54" s="53"/>
      <c r="HF54" s="53"/>
      <c r="HG54" s="53"/>
      <c r="HH54" s="53"/>
      <c r="HI54" s="53"/>
      <c r="HJ54" s="53"/>
      <c r="HK54" s="53"/>
      <c r="HL54" s="53"/>
      <c r="HM54" s="53"/>
      <c r="HN54" s="53"/>
      <c r="HO54" s="53"/>
      <c r="HP54" s="53"/>
      <c r="HQ54" s="53"/>
      <c r="HR54" s="53"/>
      <c r="HS54" s="53"/>
      <c r="HT54" s="53"/>
      <c r="HU54" s="53"/>
      <c r="HV54" s="53"/>
      <c r="HW54" s="53"/>
      <c r="HX54" s="53"/>
      <c r="HY54" s="53"/>
      <c r="HZ54" s="53"/>
      <c r="IA54" s="53"/>
      <c r="IB54" s="53"/>
      <c r="IC54" s="53"/>
      <c r="ID54" s="53"/>
      <c r="IE54" s="53"/>
      <c r="IF54" s="53"/>
      <c r="IG54" s="53"/>
      <c r="IH54" s="53"/>
      <c r="II54" s="53"/>
      <c r="IJ54" s="53"/>
      <c r="IK54" s="53"/>
      <c r="IL54" s="53"/>
      <c r="IM54" s="53"/>
      <c r="IN54" s="53"/>
      <c r="IO54" s="53"/>
      <c r="IP54" s="53"/>
      <c r="IQ54" s="53"/>
      <c r="IR54" s="53"/>
      <c r="IS54" s="53"/>
      <c r="IT54" s="53"/>
      <c r="IU54" s="53"/>
      <c r="IV54" s="53"/>
      <c r="IW54" s="53"/>
      <c r="IX54" s="53"/>
      <c r="IY54" s="53"/>
      <c r="IZ54" s="53"/>
      <c r="JA54" s="53"/>
      <c r="JB54" s="53"/>
      <c r="JC54" s="53"/>
      <c r="JD54" s="53"/>
      <c r="JE54" s="53"/>
      <c r="JF54" s="53"/>
      <c r="JG54" s="53"/>
      <c r="JH54" s="53"/>
      <c r="JI54" s="53"/>
      <c r="JJ54" s="53"/>
      <c r="JK54" s="53"/>
      <c r="JL54" s="53"/>
      <c r="JM54" s="53"/>
      <c r="JN54" s="53"/>
      <c r="JO54" s="53"/>
      <c r="JP54" s="53"/>
      <c r="JQ54" s="53"/>
      <c r="JR54" s="53"/>
      <c r="JS54" s="53"/>
      <c r="JT54" s="53"/>
      <c r="JU54" s="53"/>
      <c r="JV54" s="53"/>
      <c r="JW54" s="53"/>
      <c r="JX54" s="53"/>
      <c r="JY54" s="53"/>
      <c r="JZ54" s="53"/>
      <c r="KA54" s="53"/>
      <c r="KB54" s="53"/>
      <c r="KC54" s="53"/>
      <c r="KD54" s="53"/>
      <c r="KE54" s="53"/>
      <c r="KF54" s="53"/>
      <c r="KG54" s="53"/>
      <c r="KH54" s="53"/>
      <c r="KI54" s="53"/>
      <c r="KJ54" s="53"/>
      <c r="KK54" s="53"/>
      <c r="KL54" s="53"/>
      <c r="KM54" s="53"/>
      <c r="KN54" s="53"/>
      <c r="KO54" s="53"/>
      <c r="KP54" s="53"/>
      <c r="KQ54" s="53"/>
      <c r="KR54" s="53"/>
      <c r="KS54" s="53"/>
      <c r="KT54" s="53"/>
      <c r="KU54" s="53"/>
      <c r="KV54" s="53"/>
      <c r="KW54" s="53"/>
      <c r="KX54" s="53"/>
      <c r="KY54" s="53"/>
      <c r="KZ54" s="53"/>
      <c r="LA54" s="53"/>
      <c r="LB54" s="53"/>
      <c r="LC54" s="53"/>
      <c r="LD54" s="53"/>
      <c r="LE54" s="53"/>
      <c r="LF54" s="53"/>
      <c r="LG54" s="53"/>
      <c r="LH54" s="53"/>
      <c r="LI54" s="53"/>
      <c r="LJ54" s="53"/>
      <c r="LK54" s="53"/>
      <c r="LL54" s="53"/>
      <c r="LM54" s="53"/>
      <c r="LN54" s="53"/>
      <c r="LO54" s="53"/>
      <c r="LP54" s="53"/>
      <c r="LQ54" s="53"/>
      <c r="LR54" s="53"/>
      <c r="LS54" s="53"/>
      <c r="LT54" s="53"/>
      <c r="LU54" s="53"/>
      <c r="LV54" s="53"/>
      <c r="LW54" s="53"/>
      <c r="LX54" s="53"/>
      <c r="LY54" s="53"/>
      <c r="LZ54" s="53"/>
      <c r="MA54" s="53"/>
      <c r="MB54" s="53"/>
      <c r="MC54" s="53"/>
      <c r="MD54" s="53"/>
      <c r="ME54" s="53"/>
      <c r="MF54" s="53"/>
      <c r="MG54" s="53"/>
      <c r="MH54" s="53"/>
      <c r="MI54" s="53"/>
      <c r="MJ54" s="53"/>
      <c r="MK54" s="53"/>
      <c r="ML54" s="53"/>
      <c r="MM54" s="53"/>
      <c r="MN54" s="53"/>
      <c r="MO54" s="53"/>
      <c r="MP54" s="53"/>
      <c r="MQ54" s="53"/>
      <c r="MR54" s="53"/>
      <c r="MS54" s="53"/>
      <c r="MT54" s="53"/>
      <c r="MU54" s="53"/>
      <c r="MV54" s="53"/>
      <c r="MW54" s="53"/>
      <c r="MX54" s="53"/>
      <c r="MY54" s="53"/>
      <c r="MZ54" s="53"/>
      <c r="NA54" s="53"/>
      <c r="NB54" s="53"/>
      <c r="NC54" s="53"/>
      <c r="ND54" s="53"/>
      <c r="NE54" s="53"/>
      <c r="NF54" s="53"/>
      <c r="NG54" s="53"/>
      <c r="NH54" s="53"/>
      <c r="NI54" s="53"/>
      <c r="NJ54" s="53"/>
      <c r="NK54" s="53"/>
      <c r="NL54" s="53"/>
      <c r="NM54" s="53"/>
      <c r="NN54" s="53"/>
      <c r="NO54" s="53"/>
      <c r="NP54" s="53"/>
      <c r="NQ54" s="53"/>
      <c r="NR54" s="53"/>
      <c r="NS54" s="53"/>
      <c r="NT54" s="53"/>
      <c r="NU54" s="53"/>
      <c r="NV54" s="53"/>
      <c r="NW54" s="53"/>
      <c r="NX54" s="53"/>
      <c r="NY54" s="53"/>
      <c r="NZ54" s="53"/>
      <c r="OA54" s="53"/>
      <c r="OB54" s="53"/>
      <c r="OC54" s="53"/>
      <c r="OD54" s="53"/>
      <c r="OE54" s="53"/>
      <c r="OF54" s="53"/>
      <c r="OG54" s="53"/>
      <c r="OH54" s="53"/>
      <c r="OI54" s="53"/>
      <c r="OJ54" s="53"/>
      <c r="OK54" s="53"/>
      <c r="OL54" s="53"/>
      <c r="OM54" s="53"/>
      <c r="ON54" s="53"/>
      <c r="OO54" s="53"/>
      <c r="OP54" s="53"/>
      <c r="OQ54" s="53"/>
      <c r="OR54" s="53"/>
      <c r="OS54" s="53"/>
      <c r="OT54" s="53"/>
      <c r="OU54" s="53"/>
      <c r="OV54" s="53"/>
      <c r="OW54" s="53"/>
      <c r="OX54" s="53"/>
      <c r="OY54" s="53"/>
      <c r="OZ54" s="53"/>
      <c r="PA54" s="53"/>
      <c r="PB54" s="53"/>
      <c r="PC54" s="53"/>
      <c r="PD54" s="53"/>
      <c r="PE54" s="53"/>
      <c r="PF54" s="53"/>
      <c r="PG54" s="53"/>
      <c r="PH54" s="53"/>
      <c r="PI54" s="53"/>
      <c r="PJ54" s="53"/>
      <c r="PK54" s="53"/>
      <c r="PL54" s="53"/>
      <c r="PM54" s="53"/>
      <c r="PN54" s="53"/>
      <c r="PO54" s="53"/>
      <c r="PP54" s="53"/>
      <c r="PQ54" s="53"/>
      <c r="PR54" s="53"/>
      <c r="PS54" s="53"/>
      <c r="PT54" s="53"/>
      <c r="PU54" s="53"/>
      <c r="PV54" s="53"/>
      <c r="PW54" s="53"/>
      <c r="PX54" s="53"/>
      <c r="PY54" s="53"/>
      <c r="PZ54" s="53"/>
      <c r="QA54" s="53"/>
      <c r="QB54" s="53"/>
      <c r="QC54" s="53"/>
      <c r="QD54" s="53"/>
      <c r="QE54" s="53"/>
      <c r="QF54" s="53"/>
      <c r="QG54" s="53"/>
      <c r="QH54" s="53"/>
      <c r="QI54" s="53"/>
      <c r="QJ54" s="53"/>
      <c r="QK54" s="53"/>
      <c r="QL54" s="53"/>
      <c r="QM54" s="53"/>
      <c r="QN54" s="53"/>
      <c r="QO54" s="53"/>
      <c r="QP54" s="53"/>
      <c r="QQ54" s="53"/>
      <c r="QR54" s="53"/>
      <c r="QS54" s="53"/>
      <c r="QT54" s="53"/>
      <c r="QU54" s="53"/>
      <c r="QV54" s="53"/>
      <c r="QW54" s="53"/>
      <c r="QX54" s="53"/>
      <c r="QY54" s="53"/>
      <c r="QZ54" s="53"/>
      <c r="RA54" s="53"/>
      <c r="RB54" s="53"/>
      <c r="RC54" s="53"/>
      <c r="RD54" s="53"/>
      <c r="RE54" s="53"/>
      <c r="RF54" s="53"/>
      <c r="RG54" s="53"/>
      <c r="RH54" s="53"/>
      <c r="RI54" s="53"/>
      <c r="RJ54" s="53"/>
      <c r="RK54" s="53"/>
      <c r="RL54" s="53"/>
      <c r="RM54" s="53"/>
      <c r="RN54" s="53"/>
      <c r="RO54" s="53"/>
      <c r="RP54" s="53"/>
      <c r="RQ54" s="53"/>
      <c r="RR54" s="53"/>
      <c r="RS54" s="53"/>
      <c r="RT54" s="53"/>
      <c r="RU54" s="53"/>
      <c r="RV54" s="53"/>
      <c r="RW54" s="53"/>
      <c r="RX54" s="53"/>
      <c r="RY54" s="53"/>
    </row>
    <row r="55" spans="1:493" s="53" customFormat="1" x14ac:dyDescent="0.25">
      <c r="B55" s="1"/>
      <c r="C55" s="1"/>
      <c r="D55" s="1"/>
      <c r="E55" s="153"/>
      <c r="F55" s="191"/>
      <c r="G55" s="191"/>
      <c r="H55" s="191"/>
      <c r="I55" s="191"/>
      <c r="J55" s="191"/>
      <c r="K55" s="191"/>
      <c r="L55" s="191"/>
      <c r="M55" s="153"/>
      <c r="N55" s="15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K55" s="54"/>
      <c r="AL55" s="55"/>
      <c r="AM55" s="55"/>
    </row>
    <row r="56" spans="1:493" s="52" customFormat="1" x14ac:dyDescent="0.25">
      <c r="A56" s="53"/>
      <c r="B56" s="1"/>
      <c r="C56" s="1"/>
      <c r="D56" s="1"/>
      <c r="E56" s="153"/>
      <c r="F56" s="191"/>
      <c r="G56" s="191"/>
      <c r="H56" s="191"/>
      <c r="I56" s="191"/>
      <c r="J56" s="191"/>
      <c r="K56" s="191"/>
      <c r="L56" s="191"/>
      <c r="M56" s="153"/>
      <c r="N56" s="15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53"/>
      <c r="AK56" s="54"/>
      <c r="AL56" s="55"/>
      <c r="AM56" s="55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  <c r="DI56" s="53"/>
      <c r="DJ56" s="53"/>
      <c r="DK56" s="53"/>
      <c r="DL56" s="53"/>
      <c r="DM56" s="53"/>
      <c r="DN56" s="53"/>
      <c r="DO56" s="53"/>
      <c r="DP56" s="53"/>
      <c r="DQ56" s="53"/>
      <c r="DR56" s="53"/>
      <c r="DS56" s="53"/>
      <c r="DT56" s="53"/>
      <c r="DU56" s="53"/>
      <c r="DV56" s="53"/>
      <c r="DW56" s="53"/>
      <c r="DX56" s="53"/>
      <c r="DY56" s="53"/>
      <c r="DZ56" s="53"/>
      <c r="EA56" s="53"/>
      <c r="EB56" s="53"/>
      <c r="EC56" s="53"/>
      <c r="ED56" s="53"/>
      <c r="EE56" s="53"/>
      <c r="EF56" s="53"/>
      <c r="EG56" s="53"/>
      <c r="EH56" s="53"/>
      <c r="EI56" s="53"/>
      <c r="EJ56" s="53"/>
      <c r="EK56" s="53"/>
      <c r="EL56" s="53"/>
      <c r="EM56" s="53"/>
      <c r="EN56" s="53"/>
      <c r="EO56" s="53"/>
      <c r="EP56" s="53"/>
      <c r="EQ56" s="53"/>
      <c r="ER56" s="53"/>
      <c r="ES56" s="53"/>
      <c r="ET56" s="53"/>
      <c r="EU56" s="53"/>
      <c r="EV56" s="53"/>
      <c r="EW56" s="53"/>
      <c r="EX56" s="53"/>
      <c r="EY56" s="53"/>
      <c r="EZ56" s="53"/>
      <c r="FA56" s="53"/>
      <c r="FB56" s="53"/>
      <c r="FC56" s="53"/>
      <c r="FD56" s="53"/>
      <c r="FE56" s="53"/>
      <c r="FF56" s="53"/>
      <c r="FG56" s="53"/>
      <c r="FH56" s="53"/>
      <c r="FI56" s="53"/>
      <c r="FJ56" s="53"/>
      <c r="FK56" s="53"/>
      <c r="FL56" s="53"/>
      <c r="FM56" s="53"/>
      <c r="FN56" s="53"/>
      <c r="FO56" s="53"/>
      <c r="FP56" s="53"/>
      <c r="FQ56" s="53"/>
      <c r="FR56" s="53"/>
      <c r="FS56" s="53"/>
      <c r="FT56" s="53"/>
      <c r="FU56" s="53"/>
      <c r="FV56" s="53"/>
      <c r="FW56" s="53"/>
      <c r="FX56" s="53"/>
      <c r="FY56" s="53"/>
      <c r="FZ56" s="53"/>
      <c r="GA56" s="53"/>
      <c r="GB56" s="53"/>
      <c r="GC56" s="53"/>
      <c r="GD56" s="53"/>
      <c r="GE56" s="53"/>
      <c r="GF56" s="53"/>
      <c r="GG56" s="53"/>
      <c r="GH56" s="53"/>
      <c r="GI56" s="53"/>
      <c r="GJ56" s="53"/>
      <c r="GK56" s="53"/>
      <c r="GL56" s="53"/>
      <c r="GM56" s="53"/>
      <c r="GN56" s="53"/>
      <c r="GO56" s="53"/>
      <c r="GP56" s="53"/>
      <c r="GQ56" s="53"/>
      <c r="GR56" s="53"/>
      <c r="GS56" s="53"/>
      <c r="GT56" s="53"/>
      <c r="GU56" s="53"/>
      <c r="GV56" s="53"/>
      <c r="GW56" s="53"/>
      <c r="GX56" s="53"/>
      <c r="GY56" s="53"/>
      <c r="GZ56" s="53"/>
      <c r="HA56" s="53"/>
      <c r="HB56" s="53"/>
      <c r="HC56" s="53"/>
      <c r="HD56" s="53"/>
      <c r="HE56" s="53"/>
      <c r="HF56" s="53"/>
      <c r="HG56" s="53"/>
      <c r="HH56" s="53"/>
      <c r="HI56" s="53"/>
      <c r="HJ56" s="53"/>
      <c r="HK56" s="53"/>
      <c r="HL56" s="53"/>
      <c r="HM56" s="53"/>
      <c r="HN56" s="53"/>
      <c r="HO56" s="53"/>
      <c r="HP56" s="53"/>
      <c r="HQ56" s="53"/>
      <c r="HR56" s="53"/>
      <c r="HS56" s="53"/>
      <c r="HT56" s="53"/>
      <c r="HU56" s="53"/>
      <c r="HV56" s="53"/>
      <c r="HW56" s="53"/>
      <c r="HX56" s="53"/>
      <c r="HY56" s="53"/>
      <c r="HZ56" s="53"/>
      <c r="IA56" s="53"/>
      <c r="IB56" s="53"/>
      <c r="IC56" s="53"/>
      <c r="ID56" s="53"/>
      <c r="IE56" s="53"/>
      <c r="IF56" s="53"/>
      <c r="IG56" s="53"/>
      <c r="IH56" s="53"/>
      <c r="II56" s="53"/>
      <c r="IJ56" s="53"/>
      <c r="IK56" s="53"/>
      <c r="IL56" s="53"/>
      <c r="IM56" s="53"/>
      <c r="IN56" s="53"/>
      <c r="IO56" s="53"/>
      <c r="IP56" s="53"/>
      <c r="IQ56" s="53"/>
      <c r="IR56" s="53"/>
      <c r="IS56" s="53"/>
      <c r="IT56" s="53"/>
      <c r="IU56" s="53"/>
      <c r="IV56" s="53"/>
      <c r="IW56" s="53"/>
      <c r="IX56" s="53"/>
      <c r="IY56" s="53"/>
      <c r="IZ56" s="53"/>
      <c r="JA56" s="53"/>
      <c r="JB56" s="53"/>
      <c r="JC56" s="53"/>
      <c r="JD56" s="53"/>
      <c r="JE56" s="53"/>
      <c r="JF56" s="53"/>
      <c r="JG56" s="53"/>
      <c r="JH56" s="53"/>
      <c r="JI56" s="53"/>
      <c r="JJ56" s="53"/>
      <c r="JK56" s="53"/>
      <c r="JL56" s="53"/>
      <c r="JM56" s="53"/>
      <c r="JN56" s="53"/>
      <c r="JO56" s="53"/>
      <c r="JP56" s="53"/>
      <c r="JQ56" s="53"/>
      <c r="JR56" s="53"/>
      <c r="JS56" s="53"/>
      <c r="JT56" s="53"/>
      <c r="JU56" s="53"/>
      <c r="JV56" s="53"/>
      <c r="JW56" s="53"/>
      <c r="JX56" s="53"/>
      <c r="JY56" s="53"/>
      <c r="JZ56" s="53"/>
      <c r="KA56" s="53"/>
      <c r="KB56" s="53"/>
      <c r="KC56" s="53"/>
      <c r="KD56" s="53"/>
      <c r="KE56" s="53"/>
      <c r="KF56" s="53"/>
      <c r="KG56" s="53"/>
      <c r="KH56" s="53"/>
      <c r="KI56" s="53"/>
      <c r="KJ56" s="53"/>
      <c r="KK56" s="53"/>
      <c r="KL56" s="53"/>
      <c r="KM56" s="53"/>
      <c r="KN56" s="53"/>
      <c r="KO56" s="53"/>
      <c r="KP56" s="53"/>
      <c r="KQ56" s="53"/>
      <c r="KR56" s="53"/>
      <c r="KS56" s="53"/>
      <c r="KT56" s="53"/>
      <c r="KU56" s="53"/>
      <c r="KV56" s="53"/>
      <c r="KW56" s="53"/>
      <c r="KX56" s="53"/>
      <c r="KY56" s="53"/>
      <c r="KZ56" s="53"/>
      <c r="LA56" s="53"/>
      <c r="LB56" s="53"/>
      <c r="LC56" s="53"/>
      <c r="LD56" s="53"/>
      <c r="LE56" s="53"/>
      <c r="LF56" s="53"/>
      <c r="LG56" s="53"/>
      <c r="LH56" s="53"/>
      <c r="LI56" s="53"/>
      <c r="LJ56" s="53"/>
      <c r="LK56" s="53"/>
      <c r="LL56" s="53"/>
      <c r="LM56" s="53"/>
      <c r="LN56" s="53"/>
      <c r="LO56" s="53"/>
      <c r="LP56" s="53"/>
      <c r="LQ56" s="53"/>
      <c r="LR56" s="53"/>
      <c r="LS56" s="53"/>
      <c r="LT56" s="53"/>
      <c r="LU56" s="53"/>
      <c r="LV56" s="53"/>
      <c r="LW56" s="53"/>
      <c r="LX56" s="53"/>
      <c r="LY56" s="53"/>
      <c r="LZ56" s="53"/>
      <c r="MA56" s="53"/>
      <c r="MB56" s="53"/>
      <c r="MC56" s="53"/>
      <c r="MD56" s="53"/>
      <c r="ME56" s="53"/>
      <c r="MF56" s="53"/>
      <c r="MG56" s="53"/>
      <c r="MH56" s="53"/>
      <c r="MI56" s="53"/>
      <c r="MJ56" s="53"/>
      <c r="MK56" s="53"/>
      <c r="ML56" s="53"/>
      <c r="MM56" s="53"/>
      <c r="MN56" s="53"/>
      <c r="MO56" s="53"/>
      <c r="MP56" s="53"/>
      <c r="MQ56" s="53"/>
      <c r="MR56" s="53"/>
      <c r="MS56" s="53"/>
      <c r="MT56" s="53"/>
      <c r="MU56" s="53"/>
      <c r="MV56" s="53"/>
      <c r="MW56" s="53"/>
      <c r="MX56" s="53"/>
      <c r="MY56" s="53"/>
      <c r="MZ56" s="53"/>
      <c r="NA56" s="53"/>
      <c r="NB56" s="53"/>
      <c r="NC56" s="53"/>
      <c r="ND56" s="53"/>
      <c r="NE56" s="53"/>
      <c r="NF56" s="53"/>
      <c r="NG56" s="53"/>
      <c r="NH56" s="53"/>
      <c r="NI56" s="53"/>
      <c r="NJ56" s="53"/>
      <c r="NK56" s="53"/>
      <c r="NL56" s="53"/>
      <c r="NM56" s="53"/>
      <c r="NN56" s="53"/>
      <c r="NO56" s="53"/>
      <c r="NP56" s="53"/>
      <c r="NQ56" s="53"/>
      <c r="NR56" s="53"/>
      <c r="NS56" s="53"/>
      <c r="NT56" s="53"/>
      <c r="NU56" s="53"/>
      <c r="NV56" s="53"/>
      <c r="NW56" s="53"/>
      <c r="NX56" s="53"/>
      <c r="NY56" s="53"/>
      <c r="NZ56" s="53"/>
      <c r="OA56" s="53"/>
      <c r="OB56" s="53"/>
      <c r="OC56" s="53"/>
      <c r="OD56" s="53"/>
      <c r="OE56" s="53"/>
      <c r="OF56" s="53"/>
      <c r="OG56" s="53"/>
      <c r="OH56" s="53"/>
      <c r="OI56" s="53"/>
      <c r="OJ56" s="53"/>
      <c r="OK56" s="53"/>
      <c r="OL56" s="53"/>
      <c r="OM56" s="53"/>
      <c r="ON56" s="53"/>
      <c r="OO56" s="53"/>
      <c r="OP56" s="53"/>
      <c r="OQ56" s="53"/>
      <c r="OR56" s="53"/>
      <c r="OS56" s="53"/>
      <c r="OT56" s="53"/>
      <c r="OU56" s="53"/>
      <c r="OV56" s="53"/>
      <c r="OW56" s="53"/>
      <c r="OX56" s="53"/>
      <c r="OY56" s="53"/>
      <c r="OZ56" s="53"/>
      <c r="PA56" s="53"/>
      <c r="PB56" s="53"/>
      <c r="PC56" s="53"/>
      <c r="PD56" s="53"/>
      <c r="PE56" s="53"/>
      <c r="PF56" s="53"/>
      <c r="PG56" s="53"/>
      <c r="PH56" s="53"/>
      <c r="PI56" s="53"/>
      <c r="PJ56" s="53"/>
      <c r="PK56" s="53"/>
      <c r="PL56" s="53"/>
      <c r="PM56" s="53"/>
      <c r="PN56" s="53"/>
      <c r="PO56" s="53"/>
      <c r="PP56" s="53"/>
      <c r="PQ56" s="53"/>
      <c r="PR56" s="53"/>
      <c r="PS56" s="53"/>
      <c r="PT56" s="53"/>
      <c r="PU56" s="53"/>
      <c r="PV56" s="53"/>
      <c r="PW56" s="53"/>
      <c r="PX56" s="53"/>
      <c r="PY56" s="53"/>
      <c r="PZ56" s="53"/>
      <c r="QA56" s="53"/>
      <c r="QB56" s="53"/>
      <c r="QC56" s="53"/>
      <c r="QD56" s="53"/>
      <c r="QE56" s="53"/>
      <c r="QF56" s="53"/>
      <c r="QG56" s="53"/>
      <c r="QH56" s="53"/>
      <c r="QI56" s="53"/>
      <c r="QJ56" s="53"/>
      <c r="QK56" s="53"/>
      <c r="QL56" s="53"/>
      <c r="QM56" s="53"/>
      <c r="QN56" s="53"/>
      <c r="QO56" s="53"/>
      <c r="QP56" s="53"/>
      <c r="QQ56" s="53"/>
      <c r="QR56" s="53"/>
      <c r="QS56" s="53"/>
      <c r="QT56" s="53"/>
      <c r="QU56" s="53"/>
      <c r="QV56" s="53"/>
      <c r="QW56" s="53"/>
      <c r="QX56" s="53"/>
      <c r="QY56" s="53"/>
      <c r="QZ56" s="53"/>
      <c r="RA56" s="53"/>
      <c r="RB56" s="53"/>
      <c r="RC56" s="53"/>
      <c r="RD56" s="53"/>
      <c r="RE56" s="53"/>
      <c r="RF56" s="53"/>
      <c r="RG56" s="53"/>
      <c r="RH56" s="53"/>
      <c r="RI56" s="53"/>
      <c r="RJ56" s="53"/>
      <c r="RK56" s="53"/>
      <c r="RL56" s="53"/>
      <c r="RM56" s="53"/>
      <c r="RN56" s="53"/>
      <c r="RO56" s="53"/>
      <c r="RP56" s="53"/>
      <c r="RQ56" s="53"/>
      <c r="RR56" s="53"/>
      <c r="RS56" s="53"/>
      <c r="RT56" s="53"/>
      <c r="RU56" s="53"/>
      <c r="RV56" s="53"/>
      <c r="RW56" s="53"/>
      <c r="RX56" s="53"/>
      <c r="RY56" s="53"/>
    </row>
    <row r="57" spans="1:493" s="53" customFormat="1" x14ac:dyDescent="0.25">
      <c r="B57" s="1"/>
      <c r="C57" s="1"/>
      <c r="D57" s="1"/>
      <c r="E57" s="153"/>
      <c r="F57" s="191"/>
      <c r="G57" s="191"/>
      <c r="H57" s="191"/>
      <c r="I57" s="191"/>
      <c r="J57" s="191"/>
      <c r="K57" s="191"/>
      <c r="L57" s="191"/>
      <c r="M57" s="153"/>
      <c r="N57" s="15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K57" s="54"/>
      <c r="AL57" s="55"/>
      <c r="AM57" s="55"/>
    </row>
    <row r="58" spans="1:493" s="53" customFormat="1" x14ac:dyDescent="0.25">
      <c r="B58" s="1"/>
      <c r="C58" s="1"/>
      <c r="D58" s="1"/>
      <c r="E58" s="153"/>
      <c r="F58" s="191"/>
      <c r="G58" s="191"/>
      <c r="H58" s="191"/>
      <c r="I58" s="191"/>
      <c r="J58" s="191"/>
      <c r="K58" s="191"/>
      <c r="L58" s="191"/>
      <c r="M58" s="153"/>
      <c r="N58" s="15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K58" s="54"/>
      <c r="AL58" s="55"/>
      <c r="AM58" s="55"/>
    </row>
    <row r="59" spans="1:493" s="12" customFormat="1" ht="5" customHeight="1" x14ac:dyDescent="0.25">
      <c r="B59" s="1"/>
      <c r="C59" s="1"/>
      <c r="D59" s="1"/>
      <c r="E59" s="153"/>
      <c r="F59" s="191"/>
      <c r="G59" s="191"/>
      <c r="H59" s="191"/>
      <c r="I59" s="191"/>
      <c r="J59" s="191"/>
      <c r="K59" s="191"/>
      <c r="L59" s="191"/>
      <c r="M59" s="153"/>
      <c r="N59" s="15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54"/>
      <c r="AL59" s="55"/>
      <c r="AM59" s="55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  <c r="EO59" s="53"/>
      <c r="EP59" s="53"/>
      <c r="EQ59" s="53"/>
      <c r="ER59" s="53"/>
      <c r="ES59" s="53"/>
      <c r="ET59" s="53"/>
      <c r="EU59" s="53"/>
      <c r="EV59" s="53"/>
      <c r="EW59" s="53"/>
      <c r="EX59" s="53"/>
      <c r="EY59" s="53"/>
      <c r="EZ59" s="53"/>
      <c r="FA59" s="53"/>
      <c r="FB59" s="53"/>
      <c r="FC59" s="53"/>
      <c r="FD59" s="53"/>
      <c r="FE59" s="53"/>
      <c r="FF59" s="53"/>
      <c r="FG59" s="53"/>
      <c r="FH59" s="53"/>
      <c r="FI59" s="53"/>
      <c r="FJ59" s="53"/>
      <c r="FK59" s="53"/>
      <c r="FL59" s="53"/>
      <c r="FM59" s="53"/>
      <c r="FN59" s="53"/>
      <c r="FO59" s="53"/>
      <c r="FP59" s="53"/>
      <c r="FQ59" s="53"/>
      <c r="FR59" s="53"/>
      <c r="FS59" s="53"/>
      <c r="FT59" s="53"/>
      <c r="FU59" s="53"/>
      <c r="FV59" s="53"/>
      <c r="FW59" s="53"/>
      <c r="FX59" s="53"/>
      <c r="FY59" s="53"/>
      <c r="FZ59" s="53"/>
      <c r="GA59" s="53"/>
      <c r="GB59" s="53"/>
      <c r="GC59" s="53"/>
      <c r="GD59" s="53"/>
      <c r="GE59" s="53"/>
      <c r="GF59" s="53"/>
      <c r="GG59" s="53"/>
      <c r="GH59" s="53"/>
      <c r="GI59" s="53"/>
      <c r="GJ59" s="53"/>
      <c r="GK59" s="53"/>
      <c r="GL59" s="53"/>
      <c r="GM59" s="53"/>
      <c r="GN59" s="53"/>
      <c r="GO59" s="53"/>
      <c r="GP59" s="53"/>
      <c r="GQ59" s="53"/>
      <c r="GR59" s="53"/>
      <c r="GS59" s="53"/>
      <c r="GT59" s="53"/>
      <c r="GU59" s="53"/>
      <c r="GV59" s="53"/>
      <c r="GW59" s="53"/>
      <c r="GX59" s="53"/>
      <c r="GY59" s="53"/>
      <c r="GZ59" s="53"/>
      <c r="HA59" s="53"/>
      <c r="HB59" s="53"/>
      <c r="HC59" s="53"/>
      <c r="HD59" s="53"/>
      <c r="HE59" s="53"/>
      <c r="HF59" s="53"/>
      <c r="HG59" s="53"/>
      <c r="HH59" s="53"/>
      <c r="HI59" s="53"/>
      <c r="HJ59" s="53"/>
      <c r="HK59" s="53"/>
      <c r="HL59" s="53"/>
      <c r="HM59" s="53"/>
      <c r="HN59" s="53"/>
      <c r="HO59" s="53"/>
      <c r="HP59" s="53"/>
      <c r="HQ59" s="53"/>
      <c r="HR59" s="53"/>
      <c r="HS59" s="53"/>
      <c r="HT59" s="53"/>
      <c r="HU59" s="53"/>
      <c r="HV59" s="53"/>
      <c r="HW59" s="53"/>
      <c r="HX59" s="53"/>
      <c r="HY59" s="53"/>
      <c r="HZ59" s="53"/>
      <c r="IA59" s="53"/>
      <c r="IB59" s="53"/>
      <c r="IC59" s="53"/>
      <c r="ID59" s="53"/>
      <c r="IE59" s="53"/>
      <c r="IF59" s="53"/>
      <c r="IG59" s="53"/>
      <c r="IH59" s="53"/>
      <c r="II59" s="53"/>
      <c r="IJ59" s="53"/>
      <c r="IK59" s="53"/>
      <c r="IL59" s="53"/>
      <c r="IM59" s="53"/>
      <c r="IN59" s="53"/>
      <c r="IO59" s="53"/>
      <c r="IP59" s="53"/>
      <c r="IQ59" s="53"/>
      <c r="IR59" s="53"/>
      <c r="IS59" s="53"/>
      <c r="IT59" s="53"/>
      <c r="IU59" s="53"/>
      <c r="IV59" s="53"/>
      <c r="IW59" s="53"/>
      <c r="IX59" s="53"/>
      <c r="IY59" s="53"/>
      <c r="IZ59" s="53"/>
      <c r="JA59" s="53"/>
      <c r="JB59" s="53"/>
      <c r="JC59" s="53"/>
      <c r="JD59" s="53"/>
      <c r="JE59" s="53"/>
      <c r="JF59" s="53"/>
      <c r="JG59" s="53"/>
      <c r="JH59" s="53"/>
      <c r="JI59" s="53"/>
      <c r="JJ59" s="53"/>
      <c r="JK59" s="53"/>
      <c r="JL59" s="53"/>
      <c r="JM59" s="53"/>
      <c r="JN59" s="53"/>
      <c r="JO59" s="53"/>
      <c r="JP59" s="53"/>
      <c r="JQ59" s="53"/>
      <c r="JR59" s="53"/>
      <c r="JS59" s="53"/>
      <c r="JT59" s="53"/>
      <c r="JU59" s="53"/>
      <c r="JV59" s="53"/>
      <c r="JW59" s="53"/>
      <c r="JX59" s="53"/>
      <c r="JY59" s="53"/>
      <c r="JZ59" s="53"/>
      <c r="KA59" s="53"/>
      <c r="KB59" s="53"/>
      <c r="KC59" s="53"/>
      <c r="KD59" s="53"/>
      <c r="KE59" s="53"/>
      <c r="KF59" s="53"/>
      <c r="KG59" s="53"/>
      <c r="KH59" s="53"/>
      <c r="KI59" s="53"/>
      <c r="KJ59" s="53"/>
      <c r="KK59" s="53"/>
      <c r="KL59" s="53"/>
      <c r="KM59" s="53"/>
      <c r="KN59" s="53"/>
      <c r="KO59" s="53"/>
      <c r="KP59" s="53"/>
      <c r="KQ59" s="53"/>
      <c r="KR59" s="53"/>
      <c r="KS59" s="53"/>
      <c r="KT59" s="53"/>
      <c r="KU59" s="53"/>
      <c r="KV59" s="53"/>
      <c r="KW59" s="53"/>
      <c r="KX59" s="53"/>
      <c r="KY59" s="53"/>
      <c r="KZ59" s="53"/>
      <c r="LA59" s="53"/>
      <c r="LB59" s="53"/>
      <c r="LC59" s="53"/>
      <c r="LD59" s="53"/>
      <c r="LE59" s="53"/>
      <c r="LF59" s="53"/>
      <c r="LG59" s="53"/>
      <c r="LH59" s="53"/>
      <c r="LI59" s="53"/>
      <c r="LJ59" s="53"/>
      <c r="LK59" s="53"/>
      <c r="LL59" s="53"/>
      <c r="LM59" s="53"/>
      <c r="LN59" s="53"/>
      <c r="LO59" s="53"/>
      <c r="LP59" s="53"/>
      <c r="LQ59" s="53"/>
      <c r="LR59" s="53"/>
      <c r="LS59" s="53"/>
      <c r="LT59" s="53"/>
      <c r="LU59" s="53"/>
      <c r="LV59" s="53"/>
      <c r="LW59" s="53"/>
      <c r="LX59" s="53"/>
      <c r="LY59" s="53"/>
      <c r="LZ59" s="53"/>
      <c r="MA59" s="53"/>
      <c r="MB59" s="53"/>
      <c r="MC59" s="53"/>
      <c r="MD59" s="53"/>
      <c r="ME59" s="53"/>
      <c r="MF59" s="53"/>
      <c r="MG59" s="53"/>
      <c r="MH59" s="53"/>
      <c r="MI59" s="53"/>
      <c r="MJ59" s="53"/>
      <c r="MK59" s="53"/>
      <c r="ML59" s="53"/>
      <c r="MM59" s="53"/>
      <c r="MN59" s="53"/>
      <c r="MO59" s="53"/>
      <c r="MP59" s="53"/>
      <c r="MQ59" s="53"/>
      <c r="MR59" s="53"/>
      <c r="MS59" s="53"/>
      <c r="MT59" s="53"/>
      <c r="MU59" s="53"/>
      <c r="MV59" s="53"/>
      <c r="MW59" s="53"/>
      <c r="MX59" s="53"/>
      <c r="MY59" s="53"/>
      <c r="MZ59" s="53"/>
      <c r="NA59" s="53"/>
      <c r="NB59" s="53"/>
      <c r="NC59" s="53"/>
      <c r="ND59" s="53"/>
      <c r="NE59" s="53"/>
      <c r="NF59" s="53"/>
      <c r="NG59" s="53"/>
      <c r="NH59" s="53"/>
      <c r="NI59" s="53"/>
      <c r="NJ59" s="53"/>
      <c r="NK59" s="53"/>
      <c r="NL59" s="53"/>
      <c r="NM59" s="53"/>
      <c r="NN59" s="53"/>
      <c r="NO59" s="53"/>
      <c r="NP59" s="53"/>
      <c r="NQ59" s="53"/>
      <c r="NR59" s="53"/>
      <c r="NS59" s="53"/>
      <c r="NT59" s="53"/>
      <c r="NU59" s="53"/>
      <c r="NV59" s="53"/>
      <c r="NW59" s="53"/>
      <c r="NX59" s="53"/>
      <c r="NY59" s="53"/>
      <c r="NZ59" s="53"/>
      <c r="OA59" s="53"/>
      <c r="OB59" s="53"/>
      <c r="OC59" s="53"/>
      <c r="OD59" s="53"/>
      <c r="OE59" s="53"/>
      <c r="OF59" s="53"/>
      <c r="OG59" s="53"/>
      <c r="OH59" s="53"/>
      <c r="OI59" s="53"/>
      <c r="OJ59" s="53"/>
      <c r="OK59" s="53"/>
      <c r="OL59" s="53"/>
      <c r="OM59" s="53"/>
      <c r="ON59" s="53"/>
      <c r="OO59" s="53"/>
      <c r="OP59" s="53"/>
      <c r="OQ59" s="53"/>
      <c r="OR59" s="53"/>
      <c r="OS59" s="53"/>
      <c r="OT59" s="53"/>
      <c r="OU59" s="53"/>
      <c r="OV59" s="53"/>
      <c r="OW59" s="53"/>
      <c r="OX59" s="53"/>
      <c r="OY59" s="53"/>
      <c r="OZ59" s="53"/>
      <c r="PA59" s="53"/>
      <c r="PB59" s="53"/>
      <c r="PC59" s="53"/>
      <c r="PD59" s="53"/>
      <c r="PE59" s="53"/>
      <c r="PF59" s="53"/>
      <c r="PG59" s="53"/>
      <c r="PH59" s="53"/>
      <c r="PI59" s="53"/>
      <c r="PJ59" s="53"/>
      <c r="PK59" s="53"/>
      <c r="PL59" s="53"/>
      <c r="PM59" s="53"/>
      <c r="PN59" s="53"/>
      <c r="PO59" s="53"/>
      <c r="PP59" s="53"/>
      <c r="PQ59" s="53"/>
      <c r="PR59" s="53"/>
      <c r="PS59" s="53"/>
      <c r="PT59" s="53"/>
      <c r="PU59" s="53"/>
      <c r="PV59" s="53"/>
      <c r="PW59" s="53"/>
      <c r="PX59" s="53"/>
      <c r="PY59" s="53"/>
      <c r="PZ59" s="53"/>
      <c r="QA59" s="53"/>
      <c r="QB59" s="53"/>
      <c r="QC59" s="53"/>
      <c r="QD59" s="53"/>
      <c r="QE59" s="53"/>
      <c r="QF59" s="53"/>
      <c r="QG59" s="53"/>
      <c r="QH59" s="53"/>
      <c r="QI59" s="53"/>
      <c r="QJ59" s="53"/>
      <c r="QK59" s="53"/>
      <c r="QL59" s="53"/>
      <c r="QM59" s="53"/>
      <c r="QN59" s="53"/>
      <c r="QO59" s="53"/>
      <c r="QP59" s="53"/>
      <c r="QQ59" s="53"/>
      <c r="QR59" s="53"/>
      <c r="QS59" s="53"/>
      <c r="QT59" s="53"/>
      <c r="QU59" s="53"/>
      <c r="QV59" s="53"/>
      <c r="QW59" s="53"/>
      <c r="QX59" s="53"/>
      <c r="QY59" s="53"/>
      <c r="QZ59" s="53"/>
      <c r="RA59" s="53"/>
      <c r="RB59" s="53"/>
      <c r="RC59" s="53"/>
      <c r="RD59" s="53"/>
      <c r="RE59" s="53"/>
      <c r="RF59" s="53"/>
      <c r="RG59" s="53"/>
      <c r="RH59" s="53"/>
      <c r="RI59" s="53"/>
      <c r="RJ59" s="53"/>
      <c r="RK59" s="53"/>
      <c r="RL59" s="53"/>
      <c r="RM59" s="53"/>
      <c r="RN59" s="53"/>
      <c r="RO59" s="53"/>
      <c r="RP59" s="53"/>
      <c r="RQ59" s="53"/>
      <c r="RR59" s="53"/>
      <c r="RS59" s="53"/>
      <c r="RT59" s="53"/>
      <c r="RU59" s="53"/>
      <c r="RV59" s="53"/>
      <c r="RW59" s="53"/>
      <c r="RX59" s="53"/>
      <c r="RY59" s="53"/>
    </row>
    <row r="60" spans="1:493" ht="12.75" customHeight="1" x14ac:dyDescent="0.25">
      <c r="E60" s="153"/>
      <c r="F60" s="191"/>
      <c r="G60" s="191"/>
      <c r="H60" s="191"/>
      <c r="I60" s="191"/>
      <c r="J60" s="191"/>
      <c r="K60" s="191"/>
      <c r="L60" s="191"/>
      <c r="M60" s="153"/>
      <c r="N60" s="153"/>
      <c r="AK60" s="54"/>
      <c r="AL60" s="55"/>
      <c r="AM60" s="55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/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2"/>
      <c r="FK60" s="62"/>
      <c r="FL60" s="62"/>
      <c r="FM60" s="62"/>
      <c r="FN60" s="62"/>
      <c r="FO60" s="62"/>
      <c r="FP60" s="62"/>
      <c r="FQ60" s="62"/>
      <c r="FR60" s="62"/>
      <c r="FS60" s="62"/>
      <c r="FT60" s="62"/>
      <c r="FU60" s="62"/>
      <c r="FV60" s="62"/>
      <c r="FW60" s="62"/>
      <c r="FX60" s="62"/>
      <c r="FY60" s="62"/>
      <c r="FZ60" s="62"/>
      <c r="GA60" s="62"/>
      <c r="GB60" s="62"/>
      <c r="GC60" s="62"/>
      <c r="GD60" s="62"/>
      <c r="GE60" s="62"/>
      <c r="GF60" s="62"/>
      <c r="GG60" s="62"/>
      <c r="GH60" s="62"/>
      <c r="GI60" s="62"/>
      <c r="GJ60" s="62"/>
      <c r="GK60" s="62"/>
      <c r="GL60" s="62"/>
      <c r="GM60" s="62"/>
      <c r="GN60" s="62"/>
      <c r="GO60" s="62"/>
      <c r="GP60" s="62"/>
      <c r="GQ60" s="62"/>
      <c r="GR60" s="62"/>
      <c r="GS60" s="62"/>
      <c r="GT60" s="62"/>
      <c r="GU60" s="62"/>
      <c r="GV60" s="62"/>
      <c r="GW60" s="62"/>
      <c r="GX60" s="62"/>
      <c r="GY60" s="62"/>
      <c r="GZ60" s="62"/>
      <c r="HA60" s="62"/>
      <c r="HB60" s="62"/>
      <c r="HC60" s="62"/>
      <c r="HD60" s="62"/>
      <c r="HE60" s="62"/>
      <c r="HF60" s="62"/>
      <c r="HG60" s="62"/>
      <c r="HH60" s="62"/>
      <c r="HI60" s="62"/>
      <c r="HJ60" s="62"/>
      <c r="HK60" s="62"/>
      <c r="HL60" s="62"/>
      <c r="HM60" s="62"/>
      <c r="HN60" s="62"/>
      <c r="HO60" s="62"/>
      <c r="HP60" s="62"/>
      <c r="HQ60" s="62"/>
      <c r="HR60" s="62"/>
      <c r="HS60" s="62"/>
      <c r="HT60" s="62"/>
      <c r="HU60" s="62"/>
      <c r="HV60" s="62"/>
      <c r="HW60" s="62"/>
      <c r="HX60" s="62"/>
      <c r="HY60" s="62"/>
      <c r="HZ60" s="62"/>
      <c r="IA60" s="62"/>
      <c r="IB60" s="62"/>
      <c r="IC60" s="62"/>
      <c r="ID60" s="62"/>
      <c r="IE60" s="62"/>
      <c r="IF60" s="62"/>
      <c r="IG60" s="62"/>
      <c r="IH60" s="62"/>
      <c r="II60" s="62"/>
      <c r="IJ60" s="62"/>
      <c r="IK60" s="62"/>
      <c r="IL60" s="62"/>
      <c r="IM60" s="62"/>
      <c r="IN60" s="62"/>
      <c r="IO60" s="62"/>
      <c r="IP60" s="62"/>
      <c r="IQ60" s="62"/>
      <c r="IR60" s="62"/>
      <c r="IS60" s="62"/>
      <c r="IT60" s="62"/>
      <c r="IU60" s="62"/>
      <c r="IV60" s="62"/>
      <c r="IW60" s="62"/>
      <c r="IX60" s="62"/>
      <c r="IY60" s="62"/>
      <c r="IZ60" s="62"/>
      <c r="JA60" s="62"/>
      <c r="JB60" s="62"/>
      <c r="JC60" s="62"/>
      <c r="JD60" s="62"/>
      <c r="JE60" s="62"/>
      <c r="JF60" s="62"/>
      <c r="JG60" s="62"/>
      <c r="JH60" s="62"/>
      <c r="JI60" s="62"/>
      <c r="JJ60" s="62"/>
      <c r="JK60" s="62"/>
      <c r="JL60" s="62"/>
      <c r="JM60" s="62"/>
      <c r="JN60" s="62"/>
      <c r="JO60" s="62"/>
      <c r="JP60" s="62"/>
      <c r="JQ60" s="62"/>
      <c r="JR60" s="62"/>
      <c r="JS60" s="62"/>
      <c r="JT60" s="62"/>
      <c r="JU60" s="62"/>
      <c r="JV60" s="62"/>
      <c r="JW60" s="62"/>
      <c r="JX60" s="62"/>
      <c r="JY60" s="62"/>
      <c r="JZ60" s="62"/>
      <c r="KA60" s="62"/>
      <c r="KB60" s="62"/>
      <c r="KC60" s="62"/>
      <c r="KD60" s="62"/>
      <c r="KE60" s="62"/>
      <c r="KF60" s="62"/>
      <c r="KG60" s="62"/>
      <c r="KH60" s="62"/>
      <c r="KI60" s="62"/>
      <c r="KJ60" s="62"/>
      <c r="KK60" s="62"/>
      <c r="KL60" s="62"/>
      <c r="KM60" s="62"/>
      <c r="KN60" s="62"/>
      <c r="KO60" s="62"/>
      <c r="KP60" s="62"/>
      <c r="KQ60" s="62"/>
      <c r="KR60" s="62"/>
      <c r="KS60" s="62"/>
      <c r="KT60" s="62"/>
      <c r="KU60" s="62"/>
      <c r="KV60" s="62"/>
      <c r="KW60" s="62"/>
      <c r="KX60" s="62"/>
      <c r="KY60" s="62"/>
      <c r="KZ60" s="62"/>
      <c r="LA60" s="62"/>
      <c r="LB60" s="62"/>
      <c r="LC60" s="62"/>
      <c r="LD60" s="62"/>
      <c r="LE60" s="62"/>
      <c r="LF60" s="62"/>
      <c r="LG60" s="62"/>
      <c r="LH60" s="62"/>
      <c r="LI60" s="62"/>
      <c r="LJ60" s="62"/>
      <c r="LK60" s="62"/>
      <c r="LL60" s="62"/>
      <c r="LM60" s="62"/>
      <c r="LN60" s="62"/>
      <c r="LO60" s="62"/>
      <c r="LP60" s="62"/>
      <c r="LQ60" s="62"/>
      <c r="LR60" s="62"/>
      <c r="LS60" s="62"/>
      <c r="LT60" s="62"/>
      <c r="LU60" s="62"/>
      <c r="LV60" s="62"/>
      <c r="LW60" s="62"/>
      <c r="LX60" s="62"/>
      <c r="LY60" s="62"/>
      <c r="LZ60" s="62"/>
      <c r="MA60" s="62"/>
      <c r="MB60" s="62"/>
      <c r="MC60" s="62"/>
      <c r="MD60" s="62"/>
      <c r="ME60" s="62"/>
      <c r="MF60" s="62"/>
      <c r="MG60" s="62"/>
      <c r="MH60" s="62"/>
      <c r="MI60" s="62"/>
      <c r="MJ60" s="62"/>
      <c r="MK60" s="62"/>
      <c r="ML60" s="62"/>
      <c r="MM60" s="62"/>
      <c r="MN60" s="62"/>
      <c r="MO60" s="62"/>
      <c r="MP60" s="62"/>
      <c r="MQ60" s="62"/>
      <c r="MR60" s="62"/>
      <c r="MS60" s="62"/>
      <c r="MT60" s="62"/>
      <c r="MU60" s="62"/>
      <c r="MV60" s="62"/>
      <c r="MW60" s="62"/>
      <c r="MX60" s="62"/>
      <c r="MY60" s="62"/>
      <c r="MZ60" s="62"/>
      <c r="NA60" s="62"/>
      <c r="NB60" s="62"/>
      <c r="NC60" s="62"/>
      <c r="ND60" s="62"/>
      <c r="NE60" s="62"/>
      <c r="NF60" s="62"/>
      <c r="NG60" s="62"/>
      <c r="NH60" s="62"/>
      <c r="NI60" s="62"/>
      <c r="NJ60" s="62"/>
      <c r="NK60" s="62"/>
      <c r="NL60" s="62"/>
      <c r="NM60" s="62"/>
      <c r="NN60" s="62"/>
      <c r="NO60" s="62"/>
      <c r="NP60" s="62"/>
      <c r="NQ60" s="62"/>
      <c r="NR60" s="62"/>
      <c r="NS60" s="62"/>
      <c r="NT60" s="62"/>
      <c r="NU60" s="62"/>
      <c r="NV60" s="62"/>
      <c r="NW60" s="62"/>
      <c r="NX60" s="62"/>
      <c r="NY60" s="62"/>
      <c r="NZ60" s="62"/>
      <c r="OA60" s="62"/>
      <c r="OB60" s="62"/>
      <c r="OC60" s="62"/>
      <c r="OD60" s="62"/>
      <c r="OE60" s="62"/>
      <c r="OF60" s="62"/>
      <c r="OG60" s="62"/>
      <c r="OH60" s="62"/>
      <c r="OI60" s="62"/>
      <c r="OJ60" s="62"/>
      <c r="OK60" s="62"/>
      <c r="OL60" s="62"/>
      <c r="OM60" s="62"/>
      <c r="ON60" s="62"/>
      <c r="OO60" s="62"/>
      <c r="OP60" s="62"/>
      <c r="OQ60" s="62"/>
      <c r="OR60" s="62"/>
      <c r="OS60" s="62"/>
      <c r="OT60" s="62"/>
      <c r="OU60" s="62"/>
      <c r="OV60" s="62"/>
      <c r="OW60" s="62"/>
      <c r="OX60" s="62"/>
      <c r="OY60" s="62"/>
      <c r="OZ60" s="62"/>
      <c r="PA60" s="62"/>
      <c r="PB60" s="62"/>
      <c r="PC60" s="62"/>
      <c r="PD60" s="62"/>
      <c r="PE60" s="62"/>
      <c r="PF60" s="62"/>
      <c r="PG60" s="62"/>
      <c r="PH60" s="62"/>
      <c r="PI60" s="62"/>
      <c r="PJ60" s="62"/>
      <c r="PK60" s="62"/>
      <c r="PL60" s="62"/>
      <c r="PM60" s="62"/>
      <c r="PN60" s="62"/>
      <c r="PO60" s="62"/>
      <c r="PP60" s="62"/>
      <c r="PQ60" s="62"/>
      <c r="PR60" s="62"/>
      <c r="PS60" s="62"/>
      <c r="PT60" s="62"/>
      <c r="PU60" s="62"/>
      <c r="PV60" s="62"/>
      <c r="PW60" s="62"/>
      <c r="PX60" s="62"/>
      <c r="PY60" s="62"/>
      <c r="PZ60" s="62"/>
      <c r="QA60" s="62"/>
      <c r="QB60" s="62"/>
      <c r="QC60" s="62"/>
      <c r="QD60" s="62"/>
      <c r="QE60" s="62"/>
      <c r="QF60" s="62"/>
      <c r="QG60" s="62"/>
      <c r="QH60" s="62"/>
      <c r="QI60" s="62"/>
      <c r="QJ60" s="62"/>
      <c r="QK60" s="62"/>
      <c r="QL60" s="62"/>
      <c r="QM60" s="62"/>
      <c r="QN60" s="62"/>
      <c r="QO60" s="62"/>
      <c r="QP60" s="62"/>
      <c r="QQ60" s="62"/>
      <c r="QR60" s="62"/>
      <c r="QS60" s="62"/>
      <c r="QT60" s="62"/>
      <c r="QU60" s="62"/>
      <c r="QV60" s="62"/>
      <c r="QW60" s="62"/>
      <c r="QX60" s="62"/>
      <c r="QY60" s="62"/>
      <c r="QZ60" s="62"/>
      <c r="RA60" s="62"/>
      <c r="RB60" s="62"/>
      <c r="RC60" s="62"/>
      <c r="RD60" s="62"/>
      <c r="RE60" s="62"/>
      <c r="RF60" s="62"/>
      <c r="RG60" s="62"/>
      <c r="RH60" s="62"/>
      <c r="RI60" s="62"/>
      <c r="RJ60" s="62"/>
      <c r="RK60" s="62"/>
      <c r="RL60" s="62"/>
      <c r="RM60" s="62"/>
      <c r="RN60" s="62"/>
      <c r="RO60" s="62"/>
      <c r="RP60" s="62"/>
      <c r="RQ60" s="62"/>
      <c r="RR60" s="62"/>
      <c r="RS60" s="62"/>
      <c r="RT60" s="62"/>
      <c r="RU60" s="62"/>
      <c r="RV60" s="62"/>
      <c r="RW60" s="62"/>
      <c r="RX60" s="62"/>
      <c r="RY60" s="62"/>
    </row>
    <row r="61" spans="1:493" ht="12.75" customHeight="1" x14ac:dyDescent="0.25">
      <c r="E61" s="153"/>
      <c r="F61" s="191"/>
      <c r="G61" s="191"/>
      <c r="H61" s="191"/>
      <c r="I61" s="191"/>
      <c r="J61" s="191"/>
      <c r="K61" s="191"/>
      <c r="L61" s="191"/>
      <c r="M61" s="153"/>
      <c r="N61" s="153"/>
      <c r="AK61" s="13"/>
      <c r="AL61" s="14"/>
      <c r="AM61" s="14"/>
    </row>
    <row r="62" spans="1:493" ht="12.75" customHeight="1" x14ac:dyDescent="0.25">
      <c r="E62" s="153"/>
      <c r="F62" s="191"/>
      <c r="G62" s="191"/>
      <c r="H62" s="191"/>
      <c r="I62" s="191"/>
      <c r="J62" s="191"/>
      <c r="K62" s="191"/>
      <c r="L62" s="191"/>
      <c r="M62" s="153"/>
      <c r="N62" s="153"/>
      <c r="AK62" s="13"/>
      <c r="AL62" s="14"/>
      <c r="AM62" s="14"/>
    </row>
    <row r="63" spans="1:493" ht="12.75" customHeight="1" x14ac:dyDescent="0.25">
      <c r="E63" s="153"/>
      <c r="F63" s="191"/>
      <c r="G63" s="191"/>
      <c r="H63" s="191"/>
      <c r="I63" s="191"/>
      <c r="J63" s="191"/>
      <c r="K63" s="191"/>
      <c r="L63" s="191"/>
      <c r="M63" s="153"/>
      <c r="N63" s="153"/>
      <c r="AL63" s="14"/>
      <c r="AM63" s="14"/>
    </row>
    <row r="64" spans="1:493" ht="12.75" customHeight="1" x14ac:dyDescent="0.25">
      <c r="E64" s="153"/>
      <c r="F64" s="191"/>
      <c r="G64" s="191"/>
      <c r="H64" s="191"/>
      <c r="I64" s="191"/>
      <c r="J64" s="191"/>
      <c r="K64" s="191"/>
      <c r="L64" s="191"/>
      <c r="M64" s="153"/>
      <c r="N64" s="153"/>
      <c r="AL64" s="14"/>
      <c r="AM64" s="14"/>
    </row>
    <row r="65" spans="2:39" ht="12.75" customHeight="1" x14ac:dyDescent="0.25">
      <c r="E65" s="153"/>
      <c r="F65" s="191"/>
      <c r="G65" s="191"/>
      <c r="H65" s="191"/>
      <c r="I65" s="191"/>
      <c r="J65" s="191"/>
      <c r="K65" s="191"/>
      <c r="L65" s="191"/>
      <c r="M65" s="153"/>
      <c r="N65" s="153"/>
      <c r="AK65" s="133"/>
      <c r="AL65" s="133"/>
      <c r="AM65" s="133"/>
    </row>
    <row r="66" spans="2:39" x14ac:dyDescent="0.25">
      <c r="E66" s="153"/>
      <c r="F66" s="191"/>
      <c r="G66" s="191"/>
      <c r="H66" s="191"/>
      <c r="I66" s="191"/>
      <c r="J66" s="191"/>
      <c r="K66" s="191"/>
      <c r="L66" s="191"/>
      <c r="M66" s="153"/>
      <c r="N66" s="153"/>
      <c r="AK66" s="133"/>
      <c r="AL66" s="196" t="s">
        <v>31</v>
      </c>
      <c r="AM66" s="196"/>
    </row>
    <row r="67" spans="2:39" ht="15.75" customHeight="1" x14ac:dyDescent="0.25">
      <c r="E67" s="153"/>
      <c r="F67" s="191"/>
      <c r="G67" s="191"/>
      <c r="H67" s="191"/>
      <c r="I67" s="191"/>
      <c r="J67" s="191"/>
      <c r="K67" s="191"/>
      <c r="L67" s="191"/>
      <c r="M67" s="153"/>
      <c r="N67" s="153"/>
      <c r="AK67" s="51" t="s">
        <v>32</v>
      </c>
      <c r="AL67" s="152" t="s">
        <v>33</v>
      </c>
      <c r="AM67" s="152" t="s">
        <v>34</v>
      </c>
    </row>
    <row r="68" spans="2:39" ht="12.75" customHeight="1" x14ac:dyDescent="0.25">
      <c r="E68" s="153"/>
      <c r="F68" s="191"/>
      <c r="G68" s="191"/>
      <c r="H68" s="191"/>
      <c r="I68" s="191"/>
      <c r="J68" s="191"/>
      <c r="K68" s="191"/>
      <c r="L68" s="191"/>
      <c r="M68" s="153"/>
      <c r="N68" s="153"/>
      <c r="AK68" s="133" t="e">
        <f>#REF!</f>
        <v>#REF!</v>
      </c>
      <c r="AL68" s="48">
        <v>0</v>
      </c>
      <c r="AM68" s="48">
        <v>0</v>
      </c>
    </row>
    <row r="69" spans="2:39" x14ac:dyDescent="0.25">
      <c r="E69" s="153"/>
      <c r="F69" s="191"/>
      <c r="G69" s="191"/>
      <c r="H69" s="191"/>
      <c r="I69" s="191"/>
      <c r="J69" s="191"/>
      <c r="K69" s="191"/>
      <c r="L69" s="191"/>
      <c r="M69" s="153"/>
      <c r="N69" s="153"/>
      <c r="AK69" s="133" t="e">
        <f>#REF!</f>
        <v>#REF!</v>
      </c>
      <c r="AL69" s="48">
        <v>0</v>
      </c>
      <c r="AM69" s="48">
        <v>0</v>
      </c>
    </row>
    <row r="70" spans="2:39" x14ac:dyDescent="0.25"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AK70" s="133" t="e">
        <f>#REF!</f>
        <v>#REF!</v>
      </c>
      <c r="AL70" s="48">
        <v>0</v>
      </c>
      <c r="AM70" s="48">
        <v>0</v>
      </c>
    </row>
    <row r="71" spans="2:39" x14ac:dyDescent="0.25">
      <c r="AK71" s="133"/>
      <c r="AL71" s="34"/>
    </row>
    <row r="72" spans="2:39" x14ac:dyDescent="0.25">
      <c r="AL72" s="34"/>
      <c r="AM72" s="34"/>
    </row>
    <row r="76" spans="2:39" s="11" customForma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32"/>
      <c r="AK76" s="133"/>
      <c r="AL76" s="134"/>
      <c r="AM76" s="134"/>
    </row>
    <row r="77" spans="2:39" s="11" customForma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32"/>
      <c r="AK77" s="133"/>
      <c r="AL77" s="134"/>
      <c r="AM77" s="134"/>
    </row>
    <row r="78" spans="2:39" x14ac:dyDescent="0.25">
      <c r="AJ78" s="40"/>
      <c r="AK78" s="40"/>
      <c r="AL78" s="40"/>
      <c r="AM78" s="40"/>
    </row>
    <row r="79" spans="2:39" x14ac:dyDescent="0.25">
      <c r="AJ79" s="41"/>
      <c r="AK79" s="41"/>
      <c r="AL79" s="41"/>
      <c r="AM79" s="41"/>
    </row>
    <row r="80" spans="2:39" x14ac:dyDescent="0.25">
      <c r="AK80" s="1"/>
      <c r="AL80" s="1"/>
      <c r="AM80" s="1"/>
    </row>
    <row r="81" s="1" customFormat="1" x14ac:dyDescent="0.25"/>
  </sheetData>
  <mergeCells count="47">
    <mergeCell ref="AG2:AI2"/>
    <mergeCell ref="D35:D51"/>
    <mergeCell ref="I48:AI48"/>
    <mergeCell ref="I49:AI49"/>
    <mergeCell ref="I3:AI4"/>
    <mergeCell ref="Y35:Y40"/>
    <mergeCell ref="Z35:Z40"/>
    <mergeCell ref="AC35:AC40"/>
    <mergeCell ref="AD35:AD40"/>
    <mergeCell ref="N35:N40"/>
    <mergeCell ref="Q35:Q40"/>
    <mergeCell ref="B5:H5"/>
    <mergeCell ref="M35:M40"/>
    <mergeCell ref="M5:AD5"/>
    <mergeCell ref="AE5:AI5"/>
    <mergeCell ref="E35:E51"/>
    <mergeCell ref="G35:G51"/>
    <mergeCell ref="B35:B51"/>
    <mergeCell ref="C35:C51"/>
    <mergeCell ref="R35:R40"/>
    <mergeCell ref="I50:AI50"/>
    <mergeCell ref="I51:AI51"/>
    <mergeCell ref="AH35:AH40"/>
    <mergeCell ref="AF35:AF40"/>
    <mergeCell ref="AG35:AG40"/>
    <mergeCell ref="F35:F51"/>
    <mergeCell ref="P35:P40"/>
    <mergeCell ref="O35:O40"/>
    <mergeCell ref="AA35:AA40"/>
    <mergeCell ref="H35:H51"/>
    <mergeCell ref="AI35:AI40"/>
    <mergeCell ref="AE35:AE40"/>
    <mergeCell ref="AL66:AM66"/>
    <mergeCell ref="S35:S40"/>
    <mergeCell ref="T35:T40"/>
    <mergeCell ref="U35:U40"/>
    <mergeCell ref="V35:V40"/>
    <mergeCell ref="W35:W40"/>
    <mergeCell ref="X35:X40"/>
    <mergeCell ref="AB35:AB40"/>
    <mergeCell ref="K53:K69"/>
    <mergeCell ref="L53:L69"/>
    <mergeCell ref="F53:F69"/>
    <mergeCell ref="G53:G69"/>
    <mergeCell ref="H53:H69"/>
    <mergeCell ref="I53:I69"/>
    <mergeCell ref="J53:J69"/>
  </mergeCells>
  <phoneticPr fontId="2" type="noConversion"/>
  <conditionalFormatting sqref="AE34:AI34">
    <cfRule type="cellIs" dxfId="24" priority="73" stopIfTrue="1" operator="equal">
      <formula>"A"</formula>
    </cfRule>
    <cfRule type="cellIs" dxfId="23" priority="74" stopIfTrue="1" operator="equal">
      <formula>"B"</formula>
    </cfRule>
    <cfRule type="cellIs" dxfId="22" priority="75" stopIfTrue="1" operator="equal">
      <formula>"C"</formula>
    </cfRule>
  </conditionalFormatting>
  <conditionalFormatting sqref="B34:D34 H34">
    <cfRule type="cellIs" dxfId="21" priority="76" stopIfTrue="1" operator="notEqual">
      <formula>""</formula>
    </cfRule>
  </conditionalFormatting>
  <conditionalFormatting sqref="M34:AD34">
    <cfRule type="cellIs" dxfId="20" priority="77" stopIfTrue="1" operator="equal">
      <formula>"S"</formula>
    </cfRule>
    <cfRule type="cellIs" dxfId="19" priority="78" stopIfTrue="1" operator="equal">
      <formula>"C"</formula>
    </cfRule>
    <cfRule type="cellIs" dxfId="18" priority="79" stopIfTrue="1" operator="equal">
      <formula>"L"</formula>
    </cfRule>
  </conditionalFormatting>
  <conditionalFormatting sqref="AJ79:AM79 M54:X54 AE54:AI54">
    <cfRule type="cellIs" dxfId="17" priority="80" stopIfTrue="1" operator="equal">
      <formula>"G"</formula>
    </cfRule>
    <cfRule type="cellIs" dxfId="16" priority="81" stopIfTrue="1" operator="equal">
      <formula>"Y"</formula>
    </cfRule>
    <cfRule type="cellIs" dxfId="15" priority="82" stopIfTrue="1" operator="equal">
      <formula>"R"</formula>
    </cfRule>
  </conditionalFormatting>
  <conditionalFormatting sqref="M7:M8 Y7:AD15 M12:M15 M32:AD33 M6:AD6 M26:Q26 M23:P23 M20:O20 R20:R22 M16:N19 Q16:R19 M24:O24 M25:P25">
    <cfRule type="cellIs" dxfId="14" priority="83" stopIfTrue="1" operator="equal">
      <formula>"S"</formula>
    </cfRule>
    <cfRule type="cellIs" dxfId="13" priority="84" stopIfTrue="1" operator="equal">
      <formula>"C"</formula>
    </cfRule>
    <cfRule type="cellIs" dxfId="12" priority="85" stopIfTrue="1" operator="equal">
      <formula>"D"</formula>
    </cfRule>
  </conditionalFormatting>
  <conditionalFormatting sqref="O17">
    <cfRule type="cellIs" dxfId="11" priority="10" stopIfTrue="1" operator="equal">
      <formula>"S"</formula>
    </cfRule>
    <cfRule type="cellIs" dxfId="10" priority="11" stopIfTrue="1" operator="equal">
      <formula>"C"</formula>
    </cfRule>
    <cfRule type="cellIs" dxfId="9" priority="12" stopIfTrue="1" operator="equal">
      <formula>"D"</formula>
    </cfRule>
  </conditionalFormatting>
  <conditionalFormatting sqref="M9">
    <cfRule type="cellIs" dxfId="8" priority="7" stopIfTrue="1" operator="equal">
      <formula>"S"</formula>
    </cfRule>
    <cfRule type="cellIs" dxfId="7" priority="8" stopIfTrue="1" operator="equal">
      <formula>"C"</formula>
    </cfRule>
    <cfRule type="cellIs" dxfId="6" priority="9" stopIfTrue="1" operator="equal">
      <formula>"D"</formula>
    </cfRule>
  </conditionalFormatting>
  <conditionalFormatting sqref="M21">
    <cfRule type="cellIs" dxfId="5" priority="4" stopIfTrue="1" operator="equal">
      <formula>"S"</formula>
    </cfRule>
    <cfRule type="cellIs" dxfId="4" priority="5" stopIfTrue="1" operator="equal">
      <formula>"C"</formula>
    </cfRule>
    <cfRule type="cellIs" dxfId="3" priority="6" stopIfTrue="1" operator="equal">
      <formula>"D"</formula>
    </cfRule>
  </conditionalFormatting>
  <conditionalFormatting sqref="M22">
    <cfRule type="cellIs" dxfId="2" priority="1" stopIfTrue="1" operator="equal">
      <formula>"S"</formula>
    </cfRule>
    <cfRule type="cellIs" dxfId="1" priority="2" stopIfTrue="1" operator="equal">
      <formula>"C"</formula>
    </cfRule>
    <cfRule type="cellIs" dxfId="0" priority="3" stopIfTrue="1" operator="equal">
      <formula>"D"</formula>
    </cfRule>
  </conditionalFormatting>
  <pageMargins left="0.5" right="0.5" top="0.65" bottom="0.35" header="0.4" footer="0.2"/>
  <pageSetup scale="77" orientation="landscape" r:id="rId1"/>
  <headerFooter alignWithMargins="0">
    <oddFooter>&amp;L&amp;8&amp;F  &amp;A  &amp;D  &amp;T&amp;R&amp;8Copyright OC Tanner 2007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2659C8E6AA414E894E006C182B9E04" ma:contentTypeVersion="4" ma:contentTypeDescription="Create a new document." ma:contentTypeScope="" ma:versionID="bf5e8539d16582a8ddf1409c32d6071a">
  <xsd:schema xmlns:xsd="http://www.w3.org/2001/XMLSchema" xmlns:xs="http://www.w3.org/2001/XMLSchema" xmlns:p="http://schemas.microsoft.com/office/2006/metadata/properties" xmlns:ns2="72265db4-2fc8-4c24-a900-0834eac1ebd3" targetNamespace="http://schemas.microsoft.com/office/2006/metadata/properties" ma:root="true" ma:fieldsID="acbfd07a12a396b43ea4dd6d776218df" ns2:_="">
    <xsd:import namespace="72265db4-2fc8-4c24-a900-0834eac1eb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265db4-2fc8-4c24-a900-0834eac1eb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6718E1-08DC-4705-9216-B1792AC482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8A07E9-7458-4FE0-8DE7-5FE9C0B016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265db4-2fc8-4c24-a900-0834eac1eb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F82570-64B5-4701-B642-B3EA618BB929}">
  <ds:schemaRefs>
    <ds:schemaRef ds:uri="72265db4-2fc8-4c24-a900-0834eac1ebd3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Spring Plan</vt:lpstr>
      <vt:lpstr>'Spring Plan'!Print_Area</vt:lpstr>
    </vt:vector>
  </TitlesOfParts>
  <Manager/>
  <Company>O.C. Tanner Recognition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Byron Terry</dc:creator>
  <cp:keywords/>
  <dc:description>Copyright OC Tanner 2006_x000d_
http://www.onepageprojectmanager.com/</dc:description>
  <cp:lastModifiedBy>Brian McGough</cp:lastModifiedBy>
  <cp:revision/>
  <dcterms:created xsi:type="dcterms:W3CDTF">2005-12-29T17:58:05Z</dcterms:created>
  <dcterms:modified xsi:type="dcterms:W3CDTF">2021-12-01T21:43:44Z</dcterms:modified>
  <cp:category>OPPM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0x0101009E2659C8E6AA414E894E006C182B9E04</vt:lpwstr>
  </property>
</Properties>
</file>