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su.sharepoint.com/sites/STUBiosenseWebsterCatheterCalibrationandMeasurement/Shared Documents/Engineering Work/Group Assignments/"/>
    </mc:Choice>
  </mc:AlternateContent>
  <xr:revisionPtr revIDLastSave="368" documentId="8_{6AF065DB-1E63-4440-8732-0A6B992DB195}" xr6:coauthVersionLast="47" xr6:coauthVersionMax="47" xr10:uidLastSave="{278327DF-9679-4534-B499-E2620E584570}"/>
  <bookViews>
    <workbookView xWindow="-108" yWindow="-108" windowWidth="23256" windowHeight="13896" xr2:uid="{50A3B71F-5D71-4154-A3FA-43B60B958A8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I27" i="1"/>
  <c r="I26" i="1"/>
  <c r="I23" i="1"/>
  <c r="I22" i="1"/>
  <c r="I19" i="1"/>
  <c r="I18" i="1"/>
  <c r="I15" i="1"/>
  <c r="I13" i="1"/>
  <c r="I12" i="1"/>
  <c r="I11" i="1"/>
  <c r="I16" i="1" l="1"/>
  <c r="I20" i="1"/>
  <c r="I24" i="1"/>
  <c r="I28" i="1"/>
  <c r="I30" i="1" l="1"/>
</calcChain>
</file>

<file path=xl/sharedStrings.xml><?xml version="1.0" encoding="utf-8"?>
<sst xmlns="http://schemas.openxmlformats.org/spreadsheetml/2006/main" count="80" uniqueCount="67">
  <si>
    <t>Vendor</t>
  </si>
  <si>
    <t>N/A</t>
  </si>
  <si>
    <t>Received 11/4</t>
  </si>
  <si>
    <t>Adafruit 9-DOF Absolute Orientation IMU Fusion Breakout - BNO055 - STEMMA QT / Qwiic</t>
  </si>
  <si>
    <t>Adafruit</t>
  </si>
  <si>
    <t>Received 10/21</t>
  </si>
  <si>
    <t>Received 11/2</t>
  </si>
  <si>
    <t>2PCS High Precision AS5600 Magnetic Encoder Magnetic Induction Angle Measurement Sensor Module 12bit</t>
  </si>
  <si>
    <t>QCCAN</t>
  </si>
  <si>
    <t>Unit Cost</t>
  </si>
  <si>
    <t>Team Name:</t>
  </si>
  <si>
    <t>Team #:</t>
  </si>
  <si>
    <t>Date:</t>
  </si>
  <si>
    <t>Item</t>
  </si>
  <si>
    <t>Description</t>
  </si>
  <si>
    <t>Quantity</t>
  </si>
  <si>
    <t>Major System Names Here</t>
  </si>
  <si>
    <t>Cost Per Unit ($)</t>
  </si>
  <si>
    <t>Subtotals:</t>
  </si>
  <si>
    <t>MASACath</t>
  </si>
  <si>
    <t>T113</t>
  </si>
  <si>
    <t xml:space="preserve">Describe the Part 
</t>
  </si>
  <si>
    <t>Which vendor produce the part</t>
  </si>
  <si>
    <t>Labor Cost</t>
  </si>
  <si>
    <t>Total Project Costs:</t>
  </si>
  <si>
    <r>
      <t xml:space="preserve">2022 </t>
    </r>
    <r>
      <rPr>
        <b/>
        <i/>
        <sz val="8"/>
        <color indexed="9"/>
        <rFont val="Verdana"/>
        <family val="2"/>
      </rPr>
      <t xml:space="preserve"> MASACath Catheter Measuring Device</t>
    </r>
  </si>
  <si>
    <t>Bill of Materials (BoM)</t>
  </si>
  <si>
    <t>Subsystem 1: Catheter Handle Measuring System</t>
  </si>
  <si>
    <t>Subsystem 2: Catheter Tip Measuring System</t>
  </si>
  <si>
    <t xml:space="preserve">STEMMA QT / Qwiic JST SH 4-pin to Premium Male Headers Cable </t>
  </si>
  <si>
    <t xml:space="preserve">Pending, Ordered, Received
</t>
  </si>
  <si>
    <t>Subsystem 3: Environment</t>
  </si>
  <si>
    <t xml:space="preserve">Hosyond 5 Pcs 0.96 Inch OLED I2C Display Module 128x64 Pixel OLED Display </t>
  </si>
  <si>
    <t>Hosyond</t>
  </si>
  <si>
    <t>Pending</t>
  </si>
  <si>
    <t>TCA9548A I2C Multiplexer</t>
  </si>
  <si>
    <t>I2C commute</t>
  </si>
  <si>
    <t>Received 11/21</t>
  </si>
  <si>
    <t>Arduino Mega 2560 Rev3</t>
  </si>
  <si>
    <t>Arduino</t>
  </si>
  <si>
    <t>Received</t>
  </si>
  <si>
    <t xml:space="preserve">Subsystem 4: Microcontroller </t>
  </si>
  <si>
    <t>microcontroller</t>
  </si>
  <si>
    <t xml:space="preserve">Foam/Silicone Tube 1/4"(6mm) ID x 3/8"(10mm) </t>
  </si>
  <si>
    <t>QJZXUEZHEN</t>
  </si>
  <si>
    <t>for prototyping envionment</t>
  </si>
  <si>
    <t>IMU sensor</t>
  </si>
  <si>
    <t>cable for the sensor</t>
  </si>
  <si>
    <t>display for the system</t>
  </si>
  <si>
    <t xml:space="preserve">encoder </t>
  </si>
  <si>
    <t>(4 Pcs) MCIGICM 400 Points Solderless Breadboard</t>
  </si>
  <si>
    <t>used in the assembly</t>
  </si>
  <si>
    <t>MCIGICM</t>
  </si>
  <si>
    <t>Order Status</t>
  </si>
  <si>
    <t>Labor Hours</t>
  </si>
  <si>
    <t>How many hours spend on the part</t>
  </si>
  <si>
    <t>Total Costs</t>
  </si>
  <si>
    <t>How Many Units</t>
  </si>
  <si>
    <t>Note: (Labor assembly is done by team)</t>
  </si>
  <si>
    <t>PLA Spool (1.75mm D), black/white</t>
  </si>
  <si>
    <t>Connector/Base Table</t>
  </si>
  <si>
    <t>Received 11/27</t>
  </si>
  <si>
    <t>DC Gearbox Motor - "TT Motor" - 200RPM - 3 to 6 VDC</t>
  </si>
  <si>
    <t>for benchmark testing</t>
  </si>
  <si>
    <t>Micro Servo - High Powered, High Torque Metal Gear</t>
  </si>
  <si>
    <t>Amazon</t>
  </si>
  <si>
    <t>For PLA Spool: additional, smaller components may be required for assembly, spool costs account for entire spool (2.2lbs) being utilized.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</si>
</sst>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color theme="0"/>
      <name val="Verdana"/>
      <family val="2"/>
    </font>
    <font>
      <b/>
      <i/>
      <sz val="8"/>
      <color indexed="9"/>
      <name val="Verdana"/>
      <family val="2"/>
    </font>
    <font>
      <b/>
      <u/>
      <sz val="8"/>
      <color theme="0"/>
      <name val="Verdana"/>
      <family val="2"/>
    </font>
    <font>
      <i/>
      <sz val="8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8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1" xfId="1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2" fillId="0" borderId="3" xfId="0" applyNumberFormat="1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1612121</xdr:colOff>
      <xdr:row>2</xdr:row>
      <xdr:rowOff>124930</xdr:rowOff>
    </xdr:from>
    <xdr:ext cx="8924925" cy="233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04B365-6653-4505-80CB-2A2CC86D472A}"/>
            </a:ext>
          </a:extLst>
        </xdr:cNvPr>
        <xdr:cNvSpPr txBox="1"/>
      </xdr:nvSpPr>
      <xdr:spPr>
        <a:xfrm>
          <a:off x="1612121" y="498459"/>
          <a:ext cx="8924925" cy="233205"/>
        </a:xfrm>
        <a:prstGeom prst="rect">
          <a:avLst/>
        </a:prstGeom>
        <a:noFill/>
        <a:ln w="69850" cap="flat" cmpd="tri">
          <a:noFill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900"/>
            <a:t>This is</a:t>
          </a:r>
          <a:r>
            <a:rPr lang="en-US" sz="900" baseline="0"/>
            <a:t> the </a:t>
          </a:r>
          <a:r>
            <a:rPr lang="en-US" sz="900"/>
            <a:t>Bill of Material (BOM) for use in the MASACath</a:t>
          </a:r>
          <a:r>
            <a:rPr lang="en-US" sz="900" i="0" baseline="30000"/>
            <a:t>(R)</a:t>
          </a:r>
          <a:r>
            <a:rPr lang="en-US" sz="900" i="0" baseline="0"/>
            <a:t> Catheter Measuring Device. </a:t>
          </a:r>
          <a:endParaRPr lang="en-US" sz="900" b="1" i="0" baseline="0"/>
        </a:p>
      </xdr:txBody>
    </xdr:sp>
    <xdr:clientData/>
  </xdr:oneCellAnchor>
  <xdr:twoCellAnchor editAs="oneCell">
    <xdr:from>
      <xdr:col>0</xdr:col>
      <xdr:colOff>5350564</xdr:colOff>
      <xdr:row>0</xdr:row>
      <xdr:rowOff>148112</xdr:rowOff>
    </xdr:from>
    <xdr:to>
      <xdr:col>1</xdr:col>
      <xdr:colOff>1234270</xdr:colOff>
      <xdr:row>2</xdr:row>
      <xdr:rowOff>131110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7F7907C0-8165-5502-A464-48858E3EE4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052" b="46762"/>
        <a:stretch/>
      </xdr:blipFill>
      <xdr:spPr>
        <a:xfrm>
          <a:off x="5350564" y="148112"/>
          <a:ext cx="1636059" cy="3565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08D75-DA05-41CD-908C-EFEBA8CFDEB2}">
  <dimension ref="A1:I33"/>
  <sheetViews>
    <sheetView tabSelected="1" topLeftCell="A18" zoomScale="114" zoomScaleNormal="85" workbookViewId="0">
      <selection activeCell="A41" sqref="A41"/>
    </sheetView>
  </sheetViews>
  <sheetFormatPr defaultRowHeight="14.4" x14ac:dyDescent="0.3"/>
  <cols>
    <col min="1" max="1" width="82.33203125" customWidth="1"/>
    <col min="2" max="2" width="22.77734375" customWidth="1"/>
    <col min="3" max="3" width="10.109375" customWidth="1"/>
    <col min="4" max="4" width="13.109375" customWidth="1"/>
    <col min="7" max="7" width="8.77734375" customWidth="1"/>
  </cols>
  <sheetData>
    <row r="1" spans="1:9" x14ac:dyDescent="0.3">
      <c r="A1" s="1"/>
      <c r="B1" s="2"/>
      <c r="C1" s="2"/>
      <c r="D1" s="2"/>
      <c r="E1" s="2"/>
      <c r="F1" s="2"/>
      <c r="G1" s="2"/>
      <c r="H1" s="2"/>
      <c r="I1" s="3"/>
    </row>
    <row r="2" spans="1:9" x14ac:dyDescent="0.3">
      <c r="A2" s="1"/>
      <c r="B2" s="2"/>
      <c r="C2" s="2"/>
      <c r="D2" s="2"/>
      <c r="E2" s="2"/>
      <c r="F2" s="2"/>
      <c r="G2" s="2"/>
      <c r="H2" s="2"/>
      <c r="I2" s="3"/>
    </row>
    <row r="3" spans="1:9" x14ac:dyDescent="0.3">
      <c r="A3" s="1"/>
      <c r="B3" s="2"/>
      <c r="C3" s="2"/>
      <c r="D3" s="2"/>
      <c r="E3" s="2"/>
      <c r="F3" s="2"/>
      <c r="G3" s="2"/>
      <c r="H3" s="2"/>
      <c r="I3" s="3"/>
    </row>
    <row r="4" spans="1:9" x14ac:dyDescent="0.3">
      <c r="A4" s="1"/>
      <c r="B4" s="2"/>
      <c r="C4" s="2"/>
      <c r="D4" s="2"/>
      <c r="E4" s="2"/>
      <c r="F4" s="2"/>
      <c r="G4" s="2"/>
      <c r="H4" s="2"/>
      <c r="I4" s="3"/>
    </row>
    <row r="5" spans="1:9" x14ac:dyDescent="0.3">
      <c r="A5" s="36" t="s">
        <v>25</v>
      </c>
      <c r="B5" s="37"/>
      <c r="C5" s="37"/>
      <c r="D5" s="37"/>
      <c r="E5" s="37"/>
      <c r="F5" s="37"/>
      <c r="G5" s="37"/>
      <c r="H5" s="37"/>
      <c r="I5" s="38"/>
    </row>
    <row r="6" spans="1:9" x14ac:dyDescent="0.3">
      <c r="A6" s="36" t="s">
        <v>26</v>
      </c>
      <c r="B6" s="37"/>
      <c r="C6" s="37"/>
      <c r="D6" s="37"/>
      <c r="E6" s="37"/>
      <c r="F6" s="37"/>
      <c r="G6" s="37"/>
      <c r="H6" s="37"/>
      <c r="I6" s="38"/>
    </row>
    <row r="7" spans="1:9" ht="15" thickBot="1" x14ac:dyDescent="0.35">
      <c r="A7" s="4" t="s">
        <v>10</v>
      </c>
      <c r="B7" s="6" t="s">
        <v>19</v>
      </c>
      <c r="C7" s="7" t="s">
        <v>11</v>
      </c>
      <c r="D7" s="6" t="s">
        <v>20</v>
      </c>
      <c r="E7" s="8"/>
      <c r="F7" s="8" t="s">
        <v>12</v>
      </c>
      <c r="G7" s="39">
        <v>44893</v>
      </c>
      <c r="H7" s="39"/>
      <c r="I7" s="9"/>
    </row>
    <row r="8" spans="1:9" ht="20.399999999999999" x14ac:dyDescent="0.3">
      <c r="A8" s="11" t="s">
        <v>13</v>
      </c>
      <c r="B8" s="12" t="s">
        <v>14</v>
      </c>
      <c r="C8" s="12" t="s">
        <v>0</v>
      </c>
      <c r="D8" s="12" t="s">
        <v>53</v>
      </c>
      <c r="E8" s="12" t="s">
        <v>15</v>
      </c>
      <c r="F8" s="12" t="s">
        <v>54</v>
      </c>
      <c r="G8" s="12" t="s">
        <v>23</v>
      </c>
      <c r="H8" s="13" t="s">
        <v>9</v>
      </c>
      <c r="I8" s="14" t="s">
        <v>56</v>
      </c>
    </row>
    <row r="9" spans="1:9" ht="49.5" customHeight="1" x14ac:dyDescent="0.3">
      <c r="A9" s="15" t="s">
        <v>16</v>
      </c>
      <c r="B9" s="16" t="s">
        <v>21</v>
      </c>
      <c r="C9" s="16" t="s">
        <v>22</v>
      </c>
      <c r="D9" s="16" t="s">
        <v>30</v>
      </c>
      <c r="E9" s="16" t="s">
        <v>57</v>
      </c>
      <c r="F9" s="16" t="s">
        <v>55</v>
      </c>
      <c r="G9" s="16" t="s">
        <v>58</v>
      </c>
      <c r="H9" s="17" t="s">
        <v>17</v>
      </c>
      <c r="I9" s="18"/>
    </row>
    <row r="10" spans="1:9" x14ac:dyDescent="0.3">
      <c r="A10" s="19" t="s">
        <v>27</v>
      </c>
      <c r="B10" s="5"/>
      <c r="C10" s="5"/>
      <c r="D10" s="5"/>
      <c r="E10" s="5"/>
      <c r="F10" s="5"/>
      <c r="G10" s="5"/>
      <c r="H10" s="10"/>
      <c r="I10" s="20"/>
    </row>
    <row r="11" spans="1:9" ht="16.5" customHeight="1" x14ac:dyDescent="0.3">
      <c r="A11" s="21" t="s">
        <v>3</v>
      </c>
      <c r="B11" s="22" t="s">
        <v>46</v>
      </c>
      <c r="C11" s="22" t="s">
        <v>4</v>
      </c>
      <c r="D11" s="22" t="s">
        <v>2</v>
      </c>
      <c r="E11" s="22">
        <v>1</v>
      </c>
      <c r="F11" s="22">
        <v>6</v>
      </c>
      <c r="G11" s="34">
        <v>0</v>
      </c>
      <c r="H11" s="23">
        <v>35.9</v>
      </c>
      <c r="I11" s="24">
        <f>E11*H11</f>
        <v>35.9</v>
      </c>
    </row>
    <row r="12" spans="1:9" x14ac:dyDescent="0.3">
      <c r="A12" s="21" t="s">
        <v>29</v>
      </c>
      <c r="B12" s="22" t="s">
        <v>47</v>
      </c>
      <c r="C12" s="22" t="s">
        <v>4</v>
      </c>
      <c r="D12" s="22" t="s">
        <v>5</v>
      </c>
      <c r="E12" s="22">
        <v>1</v>
      </c>
      <c r="F12" s="22" t="s">
        <v>1</v>
      </c>
      <c r="G12" s="34">
        <v>0</v>
      </c>
      <c r="H12" s="23">
        <v>0.95</v>
      </c>
      <c r="I12" s="24">
        <f>E12*H12</f>
        <v>0.95</v>
      </c>
    </row>
    <row r="13" spans="1:9" x14ac:dyDescent="0.3">
      <c r="A13" s="21" t="s">
        <v>32</v>
      </c>
      <c r="B13" s="22" t="s">
        <v>48</v>
      </c>
      <c r="C13" s="22" t="s">
        <v>33</v>
      </c>
      <c r="D13" s="22" t="s">
        <v>37</v>
      </c>
      <c r="E13" s="22">
        <v>1</v>
      </c>
      <c r="F13" s="22">
        <v>4</v>
      </c>
      <c r="G13" s="34">
        <v>0</v>
      </c>
      <c r="H13" s="23">
        <v>14.99</v>
      </c>
      <c r="I13" s="24">
        <f>E13*H13</f>
        <v>14.99</v>
      </c>
    </row>
    <row r="14" spans="1:9" x14ac:dyDescent="0.3">
      <c r="A14" s="21" t="s">
        <v>64</v>
      </c>
      <c r="B14" s="22" t="s">
        <v>63</v>
      </c>
      <c r="C14" s="22" t="s">
        <v>4</v>
      </c>
      <c r="D14" s="22" t="s">
        <v>40</v>
      </c>
      <c r="E14" s="22">
        <v>1</v>
      </c>
      <c r="F14" s="22">
        <v>4</v>
      </c>
      <c r="G14" s="34">
        <v>0</v>
      </c>
      <c r="H14" s="23">
        <v>11.95</v>
      </c>
      <c r="I14" s="24">
        <f>H14*E14</f>
        <v>11.95</v>
      </c>
    </row>
    <row r="15" spans="1:9" x14ac:dyDescent="0.3">
      <c r="A15" s="21" t="s">
        <v>62</v>
      </c>
      <c r="B15" s="22" t="s">
        <v>63</v>
      </c>
      <c r="C15" s="22" t="s">
        <v>4</v>
      </c>
      <c r="D15" s="22" t="s">
        <v>40</v>
      </c>
      <c r="E15" s="22">
        <v>1</v>
      </c>
      <c r="F15" s="22">
        <v>4</v>
      </c>
      <c r="G15" s="22">
        <v>0</v>
      </c>
      <c r="H15" s="23">
        <v>2.95</v>
      </c>
      <c r="I15" s="24">
        <f>E15*H15</f>
        <v>2.95</v>
      </c>
    </row>
    <row r="16" spans="1:9" x14ac:dyDescent="0.3">
      <c r="A16" s="25"/>
      <c r="B16" s="5"/>
      <c r="C16" s="5"/>
      <c r="D16" s="5"/>
      <c r="E16" s="5"/>
      <c r="F16" s="5"/>
      <c r="G16" s="5"/>
      <c r="H16" s="26" t="s">
        <v>18</v>
      </c>
      <c r="I16" s="27">
        <f>SUM(I11:I15)</f>
        <v>66.740000000000009</v>
      </c>
    </row>
    <row r="17" spans="1:9" x14ac:dyDescent="0.3">
      <c r="A17" s="19" t="s">
        <v>28</v>
      </c>
      <c r="B17" s="5"/>
      <c r="C17" s="5"/>
      <c r="D17" s="5"/>
      <c r="E17" s="5"/>
      <c r="F17" s="5"/>
      <c r="G17" s="5"/>
      <c r="H17" s="10"/>
      <c r="I17" s="28"/>
    </row>
    <row r="18" spans="1:9" x14ac:dyDescent="0.3">
      <c r="A18" s="21" t="s">
        <v>7</v>
      </c>
      <c r="B18" s="22" t="s">
        <v>49</v>
      </c>
      <c r="C18" s="22" t="s">
        <v>8</v>
      </c>
      <c r="D18" s="22" t="s">
        <v>6</v>
      </c>
      <c r="E18" s="22">
        <v>1</v>
      </c>
      <c r="F18" s="22">
        <v>7</v>
      </c>
      <c r="G18" s="34">
        <v>0</v>
      </c>
      <c r="H18" s="23">
        <v>8.99</v>
      </c>
      <c r="I18" s="24">
        <f>E18*H18</f>
        <v>8.99</v>
      </c>
    </row>
    <row r="19" spans="1:9" x14ac:dyDescent="0.3">
      <c r="A19" s="21" t="s">
        <v>35</v>
      </c>
      <c r="B19" s="22" t="s">
        <v>36</v>
      </c>
      <c r="C19" s="22" t="s">
        <v>4</v>
      </c>
      <c r="D19" s="22" t="s">
        <v>34</v>
      </c>
      <c r="E19" s="22">
        <v>1</v>
      </c>
      <c r="F19" s="22">
        <v>3.5</v>
      </c>
      <c r="G19" s="34">
        <v>0</v>
      </c>
      <c r="H19" s="23">
        <v>6.95</v>
      </c>
      <c r="I19" s="24">
        <f>E19*H19</f>
        <v>6.95</v>
      </c>
    </row>
    <row r="20" spans="1:9" x14ac:dyDescent="0.3">
      <c r="A20" s="25"/>
      <c r="B20" s="5"/>
      <c r="C20" s="5"/>
      <c r="D20" s="5"/>
      <c r="E20" s="5"/>
      <c r="F20" s="5"/>
      <c r="G20" s="5"/>
      <c r="H20" s="26" t="s">
        <v>18</v>
      </c>
      <c r="I20" s="27">
        <f>SUM(I18:I19)</f>
        <v>15.940000000000001</v>
      </c>
    </row>
    <row r="21" spans="1:9" x14ac:dyDescent="0.3">
      <c r="A21" s="19" t="s">
        <v>31</v>
      </c>
      <c r="B21" s="5"/>
      <c r="C21" s="5"/>
      <c r="D21" s="5"/>
      <c r="E21" s="5"/>
      <c r="F21" s="5"/>
      <c r="G21" s="5"/>
      <c r="H21" s="10"/>
      <c r="I21" s="20"/>
    </row>
    <row r="22" spans="1:9" x14ac:dyDescent="0.3">
      <c r="A22" s="21" t="s">
        <v>43</v>
      </c>
      <c r="B22" s="22" t="s">
        <v>45</v>
      </c>
      <c r="C22" s="22" t="s">
        <v>44</v>
      </c>
      <c r="D22" s="22" t="s">
        <v>34</v>
      </c>
      <c r="E22" s="22">
        <v>5</v>
      </c>
      <c r="F22" s="22">
        <v>3</v>
      </c>
      <c r="G22" s="34">
        <v>0</v>
      </c>
      <c r="H22" s="23">
        <v>10</v>
      </c>
      <c r="I22" s="24">
        <f>E22*H22</f>
        <v>50</v>
      </c>
    </row>
    <row r="23" spans="1:9" x14ac:dyDescent="0.3">
      <c r="A23" s="21" t="s">
        <v>59</v>
      </c>
      <c r="B23" s="22" t="s">
        <v>60</v>
      </c>
      <c r="C23" s="22" t="s">
        <v>65</v>
      </c>
      <c r="D23" s="22" t="s">
        <v>61</v>
      </c>
      <c r="E23" s="22">
        <v>70.400000000000006</v>
      </c>
      <c r="F23" s="22">
        <v>20</v>
      </c>
      <c r="G23" s="35">
        <v>0</v>
      </c>
      <c r="H23" s="23">
        <v>0.44</v>
      </c>
      <c r="I23" s="24">
        <f>E23*H23</f>
        <v>30.976000000000003</v>
      </c>
    </row>
    <row r="24" spans="1:9" x14ac:dyDescent="0.3">
      <c r="A24" s="25"/>
      <c r="B24" s="5"/>
      <c r="C24" s="5"/>
      <c r="D24" s="5"/>
      <c r="E24" s="5"/>
      <c r="F24" s="5"/>
      <c r="G24" s="5"/>
      <c r="H24" s="26" t="s">
        <v>18</v>
      </c>
      <c r="I24" s="27">
        <f>SUM(I22:I23)</f>
        <v>80.975999999999999</v>
      </c>
    </row>
    <row r="25" spans="1:9" x14ac:dyDescent="0.3">
      <c r="A25" s="19" t="s">
        <v>41</v>
      </c>
      <c r="B25" s="5"/>
      <c r="C25" s="5"/>
      <c r="D25" s="5"/>
      <c r="E25" s="5"/>
      <c r="F25" s="5"/>
      <c r="G25" s="5"/>
      <c r="H25" s="10"/>
      <c r="I25" s="20"/>
    </row>
    <row r="26" spans="1:9" x14ac:dyDescent="0.3">
      <c r="A26" s="21" t="s">
        <v>38</v>
      </c>
      <c r="B26" s="22" t="s">
        <v>42</v>
      </c>
      <c r="C26" s="22" t="s">
        <v>39</v>
      </c>
      <c r="D26" s="22" t="s">
        <v>40</v>
      </c>
      <c r="E26" s="22">
        <v>1</v>
      </c>
      <c r="F26" s="22">
        <v>2</v>
      </c>
      <c r="G26" s="34">
        <v>0</v>
      </c>
      <c r="H26" s="23">
        <v>36.299999999999997</v>
      </c>
      <c r="I26" s="24">
        <f>E26*H26</f>
        <v>36.299999999999997</v>
      </c>
    </row>
    <row r="27" spans="1:9" x14ac:dyDescent="0.3">
      <c r="A27" s="21" t="s">
        <v>50</v>
      </c>
      <c r="B27" s="22" t="s">
        <v>51</v>
      </c>
      <c r="C27" s="22" t="s">
        <v>52</v>
      </c>
      <c r="D27" s="22" t="s">
        <v>40</v>
      </c>
      <c r="E27" s="22">
        <v>1</v>
      </c>
      <c r="F27" s="22" t="s">
        <v>1</v>
      </c>
      <c r="G27" s="34">
        <v>0</v>
      </c>
      <c r="H27" s="23">
        <v>6.69</v>
      </c>
      <c r="I27" s="29">
        <f>E27*H27</f>
        <v>6.69</v>
      </c>
    </row>
    <row r="28" spans="1:9" x14ac:dyDescent="0.3">
      <c r="A28" s="25"/>
      <c r="B28" s="5"/>
      <c r="C28" s="5"/>
      <c r="D28" s="5"/>
      <c r="E28" s="5"/>
      <c r="F28" s="5"/>
      <c r="G28" s="5"/>
      <c r="H28" s="26" t="s">
        <v>18</v>
      </c>
      <c r="I28" s="27">
        <f>SUM(I26:I27)</f>
        <v>42.989999999999995</v>
      </c>
    </row>
    <row r="29" spans="1:9" x14ac:dyDescent="0.3">
      <c r="A29" s="25"/>
      <c r="B29" s="5"/>
      <c r="C29" s="5"/>
      <c r="D29" s="5"/>
      <c r="E29" s="5"/>
      <c r="F29" s="5"/>
      <c r="G29" s="5"/>
      <c r="H29" s="10"/>
      <c r="I29" s="20"/>
    </row>
    <row r="30" spans="1:9" ht="23.55" customHeight="1" thickBot="1" x14ac:dyDescent="0.35">
      <c r="A30" s="30"/>
      <c r="B30" s="31"/>
      <c r="C30" s="31"/>
      <c r="D30" s="31"/>
      <c r="E30" s="31"/>
      <c r="F30" s="31"/>
      <c r="G30" s="40" t="s">
        <v>24</v>
      </c>
      <c r="H30" s="41"/>
      <c r="I30" s="32">
        <f>I16+I24+I20+I28</f>
        <v>206.64600000000002</v>
      </c>
    </row>
    <row r="31" spans="1:9" x14ac:dyDescent="0.3">
      <c r="A31" s="33"/>
      <c r="B31" s="33"/>
      <c r="C31" s="33"/>
      <c r="D31" s="33"/>
      <c r="E31" s="33"/>
      <c r="F31" s="33"/>
      <c r="G31" s="33"/>
      <c r="H31" s="33"/>
      <c r="I31" s="33"/>
    </row>
    <row r="33" spans="1:3" ht="27.6" customHeight="1" x14ac:dyDescent="0.3">
      <c r="A33" s="42" t="s">
        <v>66</v>
      </c>
      <c r="B33" s="42"/>
      <c r="C33" s="42"/>
    </row>
  </sheetData>
  <mergeCells count="4">
    <mergeCell ref="A5:I5"/>
    <mergeCell ref="A6:I6"/>
    <mergeCell ref="G7:H7"/>
    <mergeCell ref="G30:H3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3C8A8CDC0C9743876109886CB6F641" ma:contentTypeVersion="12" ma:contentTypeDescription="Create a new document." ma:contentTypeScope="" ma:versionID="7ba3a02c04ee9db94f73c1f710e0cb15">
  <xsd:schema xmlns:xsd="http://www.w3.org/2001/XMLSchema" xmlns:xs="http://www.w3.org/2001/XMLSchema" xmlns:p="http://schemas.microsoft.com/office/2006/metadata/properties" xmlns:ns2="cd84e1ac-3828-48d4-8157-7172f7aa566d" xmlns:ns3="0820cee3-f0e2-4239-842c-710684c9babc" targetNamespace="http://schemas.microsoft.com/office/2006/metadata/properties" ma:root="true" ma:fieldsID="aba74dc23b334510a39dff4110786ee7" ns2:_="" ns3:_="">
    <xsd:import namespace="cd84e1ac-3828-48d4-8157-7172f7aa566d"/>
    <xsd:import namespace="0820cee3-f0e2-4239-842c-710684c9ba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4e1ac-3828-48d4-8157-7172f7aa5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0cee3-f0e2-4239-842c-710684c9ba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b1eabc4-8e9c-479a-b956-9e7edea7fcbf}" ma:internalName="TaxCatchAll" ma:showField="CatchAllData" ma:web="0820cee3-f0e2-4239-842c-710684c9ba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d84e1ac-3828-48d4-8157-7172f7aa566d">
      <Terms xmlns="http://schemas.microsoft.com/office/infopath/2007/PartnerControls"/>
    </lcf76f155ced4ddcb4097134ff3c332f>
    <TaxCatchAll xmlns="0820cee3-f0e2-4239-842c-710684c9babc" xsi:nil="true"/>
    <SharedWithUsers xmlns="0820cee3-f0e2-4239-842c-710684c9babc">
      <UserInfo>
        <DisplayName>Jake-Anthony Vickers</DisplayName>
        <AccountId>10</AccountId>
        <AccountType/>
      </UserInfo>
      <UserInfo>
        <DisplayName>Linna Ma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47833E9-ED98-4258-A2D1-AF89FEDBB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84e1ac-3828-48d4-8157-7172f7aa566d"/>
    <ds:schemaRef ds:uri="0820cee3-f0e2-4239-842c-710684c9b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86F651-5813-4BF4-A8C5-390229A3CE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3FC4A8-6357-469B-8401-9402119EAC98}">
  <ds:schemaRefs>
    <ds:schemaRef ds:uri="http://purl.org/dc/terms/"/>
    <ds:schemaRef ds:uri="http://purl.org/dc/elements/1.1/"/>
    <ds:schemaRef ds:uri="cd84e1ac-3828-48d4-8157-7172f7aa566d"/>
    <ds:schemaRef ds:uri="http://schemas.microsoft.com/office/2006/documentManagement/types"/>
    <ds:schemaRef ds:uri="0820cee3-f0e2-4239-842c-710684c9bab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Anthony Vickers</dc:creator>
  <cp:keywords/>
  <dc:description/>
  <cp:lastModifiedBy>Jake Anthony Vickers</cp:lastModifiedBy>
  <cp:revision/>
  <dcterms:created xsi:type="dcterms:W3CDTF">2022-11-27T22:27:25Z</dcterms:created>
  <dcterms:modified xsi:type="dcterms:W3CDTF">2022-11-28T17:59:27Z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0x010100343C8A8CDC0C9743876109886CB6F641</vt:lpwstr>
  </property>
  <property fmtid="{D5CDD505-2E9C-101B-9397-08002B2CF9AE}" pid="3" name="MediaServiceImageTags">
    <vt:lpwstr/>
  </property>
</Properties>
</file>